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C:\Users\scorrell\Desktop\"/>
    </mc:Choice>
  </mc:AlternateContent>
  <bookViews>
    <workbookView xWindow="0" yWindow="0" windowWidth="28800" windowHeight="12015" activeTab="4"/>
  </bookViews>
  <sheets>
    <sheet name="Online" sheetId="1" r:id="rId1"/>
    <sheet name="InPerson" sheetId="2" r:id="rId2"/>
    <sheet name="Final_Thoughts" sheetId="3" r:id="rId3"/>
    <sheet name="Total" sheetId="4" r:id="rId4"/>
    <sheet name="Strategies Total" sheetId="5" r:id="rId5"/>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3" i="5" l="1"/>
  <c r="D24" i="5"/>
  <c r="D25" i="5"/>
  <c r="D26" i="5"/>
  <c r="D27" i="5"/>
  <c r="D28" i="5"/>
  <c r="D29" i="5"/>
  <c r="D30" i="5"/>
  <c r="D31" i="5"/>
  <c r="D32" i="5"/>
  <c r="D33" i="5"/>
  <c r="D34" i="5"/>
  <c r="D35" i="5"/>
  <c r="D36" i="5"/>
  <c r="D22" i="5"/>
  <c r="I7" i="5" l="1"/>
  <c r="H13" i="5"/>
  <c r="E4" i="5"/>
  <c r="J4" i="5" s="1"/>
  <c r="E5" i="5"/>
  <c r="I5" i="5" s="1"/>
  <c r="E6" i="5"/>
  <c r="H6" i="5" s="1"/>
  <c r="E7" i="5"/>
  <c r="H7" i="5" s="1"/>
  <c r="E8" i="5"/>
  <c r="I8" i="5" s="1"/>
  <c r="E9" i="5"/>
  <c r="H9" i="5" s="1"/>
  <c r="E10" i="5"/>
  <c r="H10" i="5" s="1"/>
  <c r="E11" i="5"/>
  <c r="J11" i="5" s="1"/>
  <c r="E12" i="5"/>
  <c r="J12" i="5" s="1"/>
  <c r="E13" i="5"/>
  <c r="I13" i="5" s="1"/>
  <c r="E14" i="5"/>
  <c r="H14" i="5" s="1"/>
  <c r="E15" i="5"/>
  <c r="H15" i="5" s="1"/>
  <c r="E16" i="5"/>
  <c r="I16" i="5" s="1"/>
  <c r="E17" i="5"/>
  <c r="H17" i="5" s="1"/>
  <c r="E3" i="5"/>
  <c r="H3" i="5" s="1"/>
  <c r="H12" i="5" l="1"/>
  <c r="H11" i="5"/>
  <c r="H5" i="5"/>
  <c r="I12" i="5"/>
  <c r="I11" i="5"/>
  <c r="I4" i="5"/>
  <c r="J6" i="5"/>
  <c r="H4" i="5"/>
  <c r="J3" i="5"/>
  <c r="I10" i="5"/>
  <c r="I3" i="5"/>
  <c r="H8" i="5"/>
  <c r="H16" i="5"/>
  <c r="I15" i="5"/>
  <c r="J10" i="5"/>
  <c r="J17" i="5"/>
  <c r="J9" i="5"/>
  <c r="I17" i="5"/>
  <c r="I9" i="5"/>
  <c r="J16" i="5"/>
  <c r="J8" i="5"/>
  <c r="J15" i="5"/>
  <c r="J7" i="5"/>
  <c r="J14" i="5"/>
  <c r="I14" i="5"/>
  <c r="I6" i="5"/>
  <c r="J13" i="5"/>
  <c r="J5" i="5"/>
  <c r="C65" i="4"/>
  <c r="C64" i="4"/>
  <c r="C63" i="4"/>
  <c r="C66" i="4" s="1"/>
  <c r="C60" i="4"/>
  <c r="B65" i="4"/>
  <c r="D65" i="4" s="1"/>
  <c r="B63" i="4"/>
  <c r="B64" i="4"/>
  <c r="D64" i="4" s="1"/>
  <c r="B68" i="4"/>
  <c r="C70" i="4"/>
  <c r="C68" i="4"/>
  <c r="B70" i="4"/>
  <c r="B69" i="4" s="1"/>
  <c r="B59" i="4"/>
  <c r="C58" i="4"/>
  <c r="B66" i="4" l="1"/>
  <c r="D66" i="4" s="1"/>
  <c r="I64" i="4" s="1"/>
  <c r="D70" i="4"/>
  <c r="D63" i="4"/>
  <c r="C69" i="4"/>
  <c r="D69" i="4" s="1"/>
  <c r="G68" i="4"/>
  <c r="D68" i="4"/>
  <c r="C59" i="4"/>
  <c r="C57" i="4"/>
  <c r="C56" i="4"/>
  <c r="G3" i="3"/>
  <c r="G4" i="3"/>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123" i="3"/>
  <c r="G124" i="3"/>
  <c r="G125" i="3"/>
  <c r="G126" i="3"/>
  <c r="G127" i="3"/>
  <c r="G128" i="3"/>
  <c r="G129" i="3"/>
  <c r="G130" i="3"/>
  <c r="G131" i="3"/>
  <c r="G132" i="3"/>
  <c r="G133" i="3"/>
  <c r="G134" i="3"/>
  <c r="G135" i="3"/>
  <c r="G136" i="3"/>
  <c r="G137" i="3"/>
  <c r="G138" i="3"/>
  <c r="G139" i="3"/>
  <c r="G140" i="3"/>
  <c r="G141" i="3"/>
  <c r="G142" i="3"/>
  <c r="G143" i="3"/>
  <c r="G144" i="3"/>
  <c r="G145" i="3"/>
  <c r="G146" i="3"/>
  <c r="G147" i="3"/>
  <c r="G148" i="3"/>
  <c r="G149" i="3"/>
  <c r="G150" i="3"/>
  <c r="G151" i="3"/>
  <c r="G152" i="3"/>
  <c r="G153" i="3"/>
  <c r="G154" i="3"/>
  <c r="G155" i="3"/>
  <c r="G156" i="3"/>
  <c r="G157" i="3"/>
  <c r="G158" i="3"/>
  <c r="G159" i="3"/>
  <c r="G160" i="3"/>
  <c r="G161" i="3"/>
  <c r="G162" i="3"/>
  <c r="G163" i="3"/>
  <c r="G2" i="3"/>
  <c r="C50" i="4"/>
  <c r="C7" i="4"/>
  <c r="C6" i="4"/>
  <c r="C3" i="4"/>
  <c r="C5" i="4"/>
  <c r="C4" i="4"/>
  <c r="C1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0" i="4"/>
  <c r="C19" i="4"/>
  <c r="C16" i="4"/>
  <c r="C15" i="4"/>
  <c r="C14" i="4"/>
  <c r="C13" i="4"/>
  <c r="C12" i="4"/>
  <c r="C11" i="4"/>
  <c r="I63" i="4" l="1"/>
  <c r="C8" i="4"/>
  <c r="I68" i="4"/>
  <c r="H68" i="4"/>
  <c r="C53" i="4"/>
  <c r="E61" i="4"/>
  <c r="J56" i="4" s="1"/>
  <c r="B60" i="4"/>
  <c r="B58" i="4"/>
  <c r="B57" i="4"/>
  <c r="B56" i="4"/>
  <c r="D56" i="4" s="1"/>
  <c r="B47" i="4"/>
  <c r="B61" i="4" l="1"/>
  <c r="G59" i="4" s="1"/>
  <c r="D60" i="4"/>
  <c r="D59" i="4"/>
  <c r="D58" i="4"/>
  <c r="D57" i="4"/>
  <c r="C61" i="4"/>
  <c r="J60" i="4"/>
  <c r="J59" i="4"/>
  <c r="J58" i="4"/>
  <c r="J57" i="4"/>
  <c r="J61" i="4" s="1"/>
  <c r="E21" i="4"/>
  <c r="J19" i="4" s="1"/>
  <c r="G58" i="4" l="1"/>
  <c r="G56" i="4"/>
  <c r="J20" i="4"/>
  <c r="J21" i="4" s="1"/>
  <c r="G57" i="4"/>
  <c r="D61" i="4"/>
  <c r="I56" i="4" s="1"/>
  <c r="G60" i="4"/>
  <c r="H56" i="4"/>
  <c r="H60" i="4"/>
  <c r="H59" i="4"/>
  <c r="H58" i="4"/>
  <c r="H57" i="4"/>
  <c r="E8" i="4"/>
  <c r="E10" i="4"/>
  <c r="G61" i="4" l="1"/>
  <c r="I58" i="4"/>
  <c r="I60" i="4"/>
  <c r="E17" i="4"/>
  <c r="J10" i="4"/>
  <c r="I57" i="4"/>
  <c r="J7" i="4"/>
  <c r="J5" i="4"/>
  <c r="J6" i="4"/>
  <c r="J4" i="4"/>
  <c r="J3" i="4"/>
  <c r="I59" i="4"/>
  <c r="H61" i="4"/>
  <c r="G7" i="4"/>
  <c r="G6" i="4"/>
  <c r="B8" i="4"/>
  <c r="G5" i="4" s="1"/>
  <c r="C51" i="4"/>
  <c r="H24" i="4" s="1"/>
  <c r="D3" i="4"/>
  <c r="D4" i="4"/>
  <c r="D5" i="4"/>
  <c r="D6" i="4"/>
  <c r="D7" i="4"/>
  <c r="H7" i="4"/>
  <c r="D53" i="4"/>
  <c r="G53" i="4" s="1"/>
  <c r="B50" i="4"/>
  <c r="B49" i="4"/>
  <c r="B48" i="4"/>
  <c r="D47" i="4"/>
  <c r="B46" i="4"/>
  <c r="D46" i="4" s="1"/>
  <c r="B45" i="4"/>
  <c r="D45" i="4" s="1"/>
  <c r="B44" i="4"/>
  <c r="D44" i="4" s="1"/>
  <c r="B43" i="4"/>
  <c r="D43" i="4" s="1"/>
  <c r="B42" i="4"/>
  <c r="D42" i="4" s="1"/>
  <c r="B41" i="4"/>
  <c r="D41" i="4" s="1"/>
  <c r="B40" i="4"/>
  <c r="D40" i="4" s="1"/>
  <c r="B39" i="4"/>
  <c r="D39" i="4" s="1"/>
  <c r="B38" i="4"/>
  <c r="D38" i="4" s="1"/>
  <c r="B37" i="4"/>
  <c r="B36" i="4"/>
  <c r="B35" i="4"/>
  <c r="D35" i="4" s="1"/>
  <c r="B34" i="4"/>
  <c r="D34" i="4" s="1"/>
  <c r="B33" i="4"/>
  <c r="B32" i="4"/>
  <c r="B31" i="4"/>
  <c r="D31" i="4" s="1"/>
  <c r="B30" i="4"/>
  <c r="B29" i="4"/>
  <c r="B28" i="4"/>
  <c r="B27" i="4"/>
  <c r="B26" i="4"/>
  <c r="B25" i="4"/>
  <c r="B24" i="4"/>
  <c r="B23" i="4"/>
  <c r="B20" i="4"/>
  <c r="B19" i="4"/>
  <c r="B16" i="4"/>
  <c r="B15" i="4"/>
  <c r="B14" i="4"/>
  <c r="B13" i="4"/>
  <c r="B12" i="4"/>
  <c r="B11" i="4"/>
  <c r="B10" i="4"/>
  <c r="I61" i="4" l="1"/>
  <c r="J8" i="4"/>
  <c r="G3" i="4"/>
  <c r="J13" i="4"/>
  <c r="J12" i="4"/>
  <c r="J17" i="4" s="1"/>
  <c r="J16" i="4"/>
  <c r="J15" i="4"/>
  <c r="J14" i="4"/>
  <c r="J11" i="4"/>
  <c r="G4" i="4"/>
  <c r="H53" i="4"/>
  <c r="H6" i="4"/>
  <c r="D8" i="4"/>
  <c r="H3" i="4"/>
  <c r="H4" i="4"/>
  <c r="H5" i="4"/>
  <c r="D16" i="4"/>
  <c r="D20" i="4"/>
  <c r="D15" i="4"/>
  <c r="D13" i="4"/>
  <c r="D10" i="4"/>
  <c r="D14" i="4"/>
  <c r="H48" i="4"/>
  <c r="H43" i="4"/>
  <c r="H25" i="4"/>
  <c r="H46" i="4"/>
  <c r="H42" i="4"/>
  <c r="H49" i="4"/>
  <c r="H45" i="4"/>
  <c r="H41" i="4"/>
  <c r="H31" i="4"/>
  <c r="H37" i="4"/>
  <c r="H32" i="4"/>
  <c r="H47" i="4"/>
  <c r="H40" i="4"/>
  <c r="H38" i="4"/>
  <c r="H36" i="4"/>
  <c r="H33" i="4"/>
  <c r="H29" i="4"/>
  <c r="H39" i="4"/>
  <c r="H28" i="4"/>
  <c r="H44" i="4"/>
  <c r="H30" i="4"/>
  <c r="H34" i="4"/>
  <c r="H35" i="4"/>
  <c r="H27" i="4"/>
  <c r="H50" i="4"/>
  <c r="H26" i="4"/>
  <c r="D12" i="4"/>
  <c r="D33" i="4"/>
  <c r="D19" i="4"/>
  <c r="D30" i="4"/>
  <c r="D29" i="4"/>
  <c r="D23" i="4"/>
  <c r="D28" i="4"/>
  <c r="D11" i="4"/>
  <c r="D32" i="4"/>
  <c r="D27" i="4"/>
  <c r="D50" i="4"/>
  <c r="D26" i="4"/>
  <c r="D49" i="4"/>
  <c r="D25" i="4"/>
  <c r="D48" i="4"/>
  <c r="D24" i="4"/>
  <c r="H23" i="4"/>
  <c r="D37" i="4"/>
  <c r="D36" i="4"/>
  <c r="C21" i="4"/>
  <c r="H19" i="4" s="1"/>
  <c r="C17" i="4"/>
  <c r="H13" i="4" s="1"/>
  <c r="B51" i="4"/>
  <c r="G25" i="4" s="1"/>
  <c r="B21" i="4"/>
  <c r="B17" i="4"/>
  <c r="G8" i="4" l="1"/>
  <c r="G50" i="4"/>
  <c r="D21" i="4"/>
  <c r="I20" i="4" s="1"/>
  <c r="D17" i="4"/>
  <c r="I15" i="4" s="1"/>
  <c r="H8" i="4"/>
  <c r="I4" i="4"/>
  <c r="I6" i="4"/>
  <c r="I7" i="4"/>
  <c r="I5" i="4"/>
  <c r="I3" i="4"/>
  <c r="H10" i="4"/>
  <c r="G44" i="4"/>
  <c r="G24" i="4"/>
  <c r="G26" i="4"/>
  <c r="G34" i="4"/>
  <c r="G36" i="4"/>
  <c r="G43" i="4"/>
  <c r="G31" i="4"/>
  <c r="G49" i="4"/>
  <c r="G47" i="4"/>
  <c r="G13" i="4"/>
  <c r="I11" i="4"/>
  <c r="G20" i="4"/>
  <c r="G16" i="4"/>
  <c r="G48" i="4"/>
  <c r="G32" i="4"/>
  <c r="H14" i="4"/>
  <c r="G23" i="4"/>
  <c r="G27" i="4"/>
  <c r="H20" i="4"/>
  <c r="H21" i="4" s="1"/>
  <c r="G10" i="4"/>
  <c r="G42" i="4"/>
  <c r="G29" i="4"/>
  <c r="H16" i="4"/>
  <c r="G41" i="4"/>
  <c r="G33" i="4"/>
  <c r="G28" i="4"/>
  <c r="G40" i="4"/>
  <c r="G11" i="4"/>
  <c r="G46" i="4"/>
  <c r="H12" i="4"/>
  <c r="D51" i="4"/>
  <c r="I33" i="4" s="1"/>
  <c r="G39" i="4"/>
  <c r="G35" i="4"/>
  <c r="G30" i="4"/>
  <c r="H51" i="4"/>
  <c r="H11" i="4"/>
  <c r="G14" i="4"/>
  <c r="H15" i="4"/>
  <c r="G15" i="4"/>
  <c r="G12" i="4"/>
  <c r="G38" i="4"/>
  <c r="G45" i="4"/>
  <c r="G19" i="4"/>
  <c r="G37" i="4"/>
  <c r="I19" i="4" l="1"/>
  <c r="I21" i="4" s="1"/>
  <c r="I10" i="4"/>
  <c r="I13" i="4"/>
  <c r="I14" i="4"/>
  <c r="I16" i="4"/>
  <c r="I12" i="4"/>
  <c r="I8" i="4"/>
  <c r="H17" i="4"/>
  <c r="I27" i="4"/>
  <c r="I29" i="4"/>
  <c r="I25" i="4"/>
  <c r="I48" i="4"/>
  <c r="I49" i="4"/>
  <c r="I37" i="4"/>
  <c r="I36" i="4"/>
  <c r="G21" i="4"/>
  <c r="I30" i="4"/>
  <c r="G51" i="4"/>
  <c r="I46" i="4"/>
  <c r="I31" i="4"/>
  <c r="I38" i="4"/>
  <c r="I40" i="4"/>
  <c r="I44" i="4"/>
  <c r="I45" i="4"/>
  <c r="I42" i="4"/>
  <c r="I43" i="4"/>
  <c r="I41" i="4"/>
  <c r="I34" i="4"/>
  <c r="I39" i="4"/>
  <c r="I47" i="4"/>
  <c r="I35" i="4"/>
  <c r="I24" i="4"/>
  <c r="I28" i="4"/>
  <c r="G17" i="4"/>
  <c r="I32" i="4"/>
  <c r="I26" i="4"/>
  <c r="I50" i="4"/>
  <c r="I23" i="4"/>
  <c r="I17" i="4" l="1"/>
  <c r="I51" i="4"/>
</calcChain>
</file>

<file path=xl/sharedStrings.xml><?xml version="1.0" encoding="utf-8"?>
<sst xmlns="http://schemas.openxmlformats.org/spreadsheetml/2006/main" count="33172" uniqueCount="1689">
  <si>
    <t>Source</t>
  </si>
  <si>
    <t>OfflineEvents</t>
  </si>
  <si>
    <t>30309-zip</t>
  </si>
  <si>
    <t>Sign up for Charlotte Future 2040 Comprehensive Plan Updates - Name [#23829]</t>
  </si>
  <si>
    <t>Sign up for Charlotte Future 2040 Comprehensive Plan Updates - Email [#23829]</t>
  </si>
  <si>
    <t>Sign up for Charlotte Future 2040 Comprehensive Plan Updates - Zip Code [#23829]</t>
  </si>
  <si>
    <t>The Charlotte Future 2040 Comprehensive Plan will help guide Charlotte's growth. Where should the *130,000 new households* be built? Rank the geographies based on where the household growth would be the most appropriate. [#30304]</t>
  </si>
  <si>
    <t>The Charlotte Future 2040 Comprehensive Plan will help guide Charlotte's growth. Where should the *205,000 new jobs* be located? Rank the geographies based on where the job growth would be the most appropriate. [#30307]</t>
  </si>
  <si>
    <t>Here is a potential strategy to support the community vision.: *Livable &amp; Connected (1 of 3)* Walking, biking and transit become much more feasible options for getting around when there are amenities and destinations close to where people live. Mixed use areas provide essential goods and services, as well as entertainment and dining. *Charlotte should plan mixed use development in key areas around the City, adjacent to existing neighborhoods and transportation facilities.* [#30062]</t>
  </si>
  <si>
    <t>Here is a potential strategy to support the community vision.: *Livable &amp; Connected (2 of 3)* Residents need safe and convenient ways to get to transit stations to make light rail and express buses viable options for getting to work and other important destinations. *Charlotte should implement bike sharing, shuttles, park and rides, and clear wayfinding and pedestrian and bicycle connections around transit stations and major destinations.* [#30064]</t>
  </si>
  <si>
    <t>Here is a potential strategy to support the community vision.: *Livable &amp; Connected (3 of 3)* Residents need transportation choices to get them to jobs, goods, and services without increasing congestion. *Charlotte should create stronger development standards for some or all types of development to require multi-modal transportation facilities.* [#30061]</t>
  </si>
  <si>
    <t>Here is a potential strategy to support the community vision.: *Inclusive &amp; Diverse (1 of 3)* Providing a variety of housing in new and existing neighborhoods throughout Charlotte can increase housing choice and create more affordable options. Duplexes and Triplexes can be designed to complement the surrounding character in all neighborhoods and provide additional housing choices. *Allow duplexes and triplexes in all neighborhoods as long as lots are large enough and design standards are followed.* [#30134]</t>
  </si>
  <si>
    <t>Here is a potential strategy to support the community vision.: *Inclusive &amp; Diverse (2 of 3)* Accessory Dwelling Units (in-law suites, garage apartments, etc.) are allowed in Charlotte today. They can be a way to create additional income opportunities, house extended family and reduce development pressures. *Charlotte should relax the strict development standards required for Accessory Dwelling Units (ADUs) to reduce the barriers to their construction.* [#30135]</t>
  </si>
  <si>
    <t>Here is a potential strategy to support the community vision.: *Inclusive &amp; Diverse (3 of 3)* Gentrification is the unintended side effect of growing, improving neighborhoods. As people and amenities are added to an area, land values go up and existing residents, who have not benefited financially from the growth, can no longer afford to live there. *Charlotte should help to create a Community Land Trust, a nonprofit, community-based organization that works to preserve affordability for residents.* [#30136]</t>
  </si>
  <si>
    <t>Here is a potential strategy to support the community vision.: *Healthy &amp; Sustainable (1 of 3)* Open Space provides tree canopy, slows stormwater run-off, and provides opportunity for healthy outdoor recreation. *Charlotte should look for opportunities to create parks in existing neighborhoods that lack access, including putting parks in empty or underutilized lots. All new large-scale development is required to include outdoor space in its design.* [#30137]</t>
  </si>
  <si>
    <t>Here is a potential strategy to support the community vision.: *Healthy &amp; Sustainable (2 of 3)* Standards for new development or renovations could incorporate green building and/or Low Impact Development techniques that reduce energy use, use renewable materials, reduce pollution, and promote tree planting. *Update standards for some or all types of development to incorporate green buildings and Low Impact Development.* [#30138]</t>
  </si>
  <si>
    <t>Here is a potential strategy to support the community vision.: *Healthy &amp; Sustainable (3 of 3)* Many parts of Charlotte lack access to healthy foods in the form of full service grocery stores, healthy restaurants, community gardens, and farmers markets. *Charlotte should support non-profits that create grassroots healthy food options (grocery co-op, community garden, farmers market, etc.).* [#30139]</t>
  </si>
  <si>
    <t>Here is a potential strategy to support the community vision.: *Prosperous &amp; Innovative (1 of 3)* The vast majority of higher paying jobs in Charlotte are located in Center City and in the southern portion of the city. *Highlight opportunity areas for new commercial and employment centers in the West, North, and East parts of the city. Charlotte should ensure zoning and development codes in these areas support uses that create jobs.* [#30140]</t>
  </si>
  <si>
    <t>Here is a potential strategy to support the community vision.: *Prosperous &amp; Innovative (2 of 3)* The majority of light and heavy industrial development in Charlotte is currently in the West portion of the city. This distribution is inequitable. *Charlotte should restrict new industrial development in the West area of the city and encourage new industrial uses in other areas of the city, adjacent to major roadways that can support freight traffic.* [#30141]</t>
  </si>
  <si>
    <t>Here is a potential strategy to support the community vision.: *Prosperous &amp; Innovative (3 of 3)* Uptown currently provides the largest portion of jobs in the entire city. With that said, there are still significant opportunities for development in Uptown and immediately to the north in what is referred to as the North End. *Charlotte should incentivize development in and directly around the Uptown area, prioritize development that adds jobs especially in innovative sectors.* [#30142]</t>
  </si>
  <si>
    <t>Here is a potential strategy to support the community vision.: *Regional (1 of 3)* Redevelopment or new development brings change that can alter the character of existing neighborhoods and force individuals and families to move. In extreme cases, people may need to move out of Charlotte or even outside the region. *Charlotte should focus high density residential and commercial redevelopment/ development in Activity Centers and along corridors to reduce development pressure on existing neighborhoods.* [#30143]</t>
  </si>
  <si>
    <t>Here is a potential strategy to support the community vision.: *Regional (2 of 3)* An automobile-oriented development pattern can lead to higher costs of living and congestion if there are not other transportation choices. For most people, transit is the best alternative when making longer trips across the city or region. *Charlotte should work with the region and the Charlotte Area Transit System to implement a new transit corridor for Charlotte and the region.* [#30144]</t>
  </si>
  <si>
    <t>Here is a potential strategy to support the community vision.: *Regional (3 of 3)* Uptown and nearby areas of Center City provide the largest portion of jobs in the region, but most people working in these areas currently drive to work from relatively far away, in part because of high housing prices. *Charlotte should plan for development in Center City that provides higher intensity, affordable housing options. Ensure development standards include pedestrian and bike improvements.* [#30145]</t>
  </si>
  <si>
    <t>How many years have you lived in Charlotte?  [#30310]</t>
  </si>
  <si>
    <t>What is your age? (Select one) [#30311]</t>
  </si>
  <si>
    <t>What is your gender/sex? (Select one) [#30312]</t>
  </si>
  <si>
    <t>With which race do you most identify? (Select all that apply) [#30313]</t>
  </si>
  <si>
    <t>Comments: With which race do you most identify? (Select all that apply) [#30313]</t>
  </si>
  <si>
    <t>Are you of Hispanic, Latino, or Spanish origin or descent? (Select one) [#30314]</t>
  </si>
  <si>
    <t>Were you born in the United States of America? (Select one) [#30315]</t>
  </si>
  <si>
    <t>Comments: *Residents with 80% Average Median Income qualify for many City and County services.* 
How many people, including yourself, live in your household?  [#30316]</t>
  </si>
  <si>
    <t>Last year (2018) what was your total family income from all sources, before taxes? (Select one) [#30317]</t>
  </si>
  <si>
    <t>Diversity is represented in other ways. Do you identify as any of the following? (Select all that apply) [#30318]</t>
  </si>
  <si>
    <t>Comments: Diversity is represented in other ways. Do you identify as any of the following? (Select all that apply) [#30318]</t>
  </si>
  <si>
    <t>28212</t>
  </si>
  <si>
    <t>Web</t>
  </si>
  <si>
    <t xml:space="preserve">1: West District </t>
  </si>
  <si>
    <t>1: East District</t>
  </si>
  <si>
    <t>Agree</t>
  </si>
  <si>
    <t>6 - 10</t>
  </si>
  <si>
    <t>25 - 34</t>
  </si>
  <si>
    <t>Male</t>
  </si>
  <si>
    <t>Some Other Race</t>
  </si>
  <si>
    <t xml:space="preserve">Latino </t>
  </si>
  <si>
    <t>Yes</t>
  </si>
  <si>
    <t>$100,000 or more</t>
  </si>
  <si>
    <t>Homeowner</t>
  </si>
  <si>
    <t>28262</t>
  </si>
  <si>
    <t xml:space="preserve">1: West District ; 2: South District; 3: North District; 4: East District; 5: Central District </t>
  </si>
  <si>
    <t>1: West District; 2: East District; 3: South District; 4: Central District; 5: North District</t>
  </si>
  <si>
    <t>Disagree</t>
  </si>
  <si>
    <t>21+</t>
  </si>
  <si>
    <t>45 - 54</t>
  </si>
  <si>
    <t>Human</t>
  </si>
  <si>
    <t>No</t>
  </si>
  <si>
    <t>4</t>
  </si>
  <si>
    <t>28208</t>
  </si>
  <si>
    <t>1: West District ; 2: Central District ; 3: North District; 4: East District; 5: South District</t>
  </si>
  <si>
    <t>1: West District; 2: Central District; 3: North District; 4: East District; 5: South District</t>
  </si>
  <si>
    <t>Unsure</t>
  </si>
  <si>
    <t>35 - 44</t>
  </si>
  <si>
    <t>3</t>
  </si>
  <si>
    <t>$50,000 to less than $75,000</t>
  </si>
  <si>
    <t>Christian</t>
  </si>
  <si>
    <t xml:space="preserve">1: West District ; 2: Central District </t>
  </si>
  <si>
    <t>1: West District; 2: Central District</t>
  </si>
  <si>
    <t>hispanic</t>
  </si>
  <si>
    <t>1</t>
  </si>
  <si>
    <t>$75,000 to less than $100,000</t>
  </si>
  <si>
    <t xml:space="preserve">Homeowner; LGBTQ+; Person with a Disability </t>
  </si>
  <si>
    <t>28269</t>
  </si>
  <si>
    <t>1: West District ; 2: South District; 3: North District</t>
  </si>
  <si>
    <t>1: North District; 2: West District; 3: East District; 4: Central District; 5: South District</t>
  </si>
  <si>
    <t>11 - 15</t>
  </si>
  <si>
    <t>Female</t>
  </si>
  <si>
    <t xml:space="preserve">Multiracial </t>
  </si>
  <si>
    <t>Homeowner; Business Owner; Do not usually attend City-organized events</t>
  </si>
  <si>
    <t>28202</t>
  </si>
  <si>
    <t xml:space="preserve">1: North District; 2: West District </t>
  </si>
  <si>
    <t>1: West District; 2: East District</t>
  </si>
  <si>
    <t xml:space="preserve">1 - 5 </t>
  </si>
  <si>
    <t>Latin</t>
  </si>
  <si>
    <t>2</t>
  </si>
  <si>
    <t>28209</t>
  </si>
  <si>
    <t xml:space="preserve">1: Central District ; 2: South District; 3: North District; 4: East District; 5: West District </t>
  </si>
  <si>
    <t>1: Central District; 2: East District; 3: West District; 4: North District; 5: South District</t>
  </si>
  <si>
    <t>Intersex/non-binary</t>
  </si>
  <si>
    <t>Half Ferengi, half Romulan</t>
  </si>
  <si>
    <t>My nucleotides are arranged unlike most animalia.</t>
  </si>
  <si>
    <t>28217</t>
  </si>
  <si>
    <t xml:space="preserve">1: Central District </t>
  </si>
  <si>
    <t>1: Central District; 2: West District; 3: East District</t>
  </si>
  <si>
    <t>Prefer not to answer</t>
  </si>
  <si>
    <t>Shouldn't be an issue.</t>
  </si>
  <si>
    <t xml:space="preserve">People who don't see color of others. </t>
  </si>
  <si>
    <t>1: Central District ; 2: West District ; 3: South District; 4: North District; 5: East District</t>
  </si>
  <si>
    <t>1: South District; 2: East District; 3: West District; 4: Central District; 5: North District</t>
  </si>
  <si>
    <t>STAFF TEST PLEASE DELETE</t>
  </si>
  <si>
    <t>28203</t>
  </si>
  <si>
    <t>28216</t>
  </si>
  <si>
    <t>1: West District</t>
  </si>
  <si>
    <t>Black or African American</t>
  </si>
  <si>
    <t>Homeowner; Business Owner</t>
  </si>
  <si>
    <t>28205</t>
  </si>
  <si>
    <t>28206</t>
  </si>
  <si>
    <t>1: North District</t>
  </si>
  <si>
    <t>55 - 64</t>
  </si>
  <si>
    <t xml:space="preserve">White or Caucasian </t>
  </si>
  <si>
    <t>Renter; Business Owner; Do not usually attend City-organized events</t>
  </si>
  <si>
    <t>1: West District ; 2: North District; 3: East District</t>
  </si>
  <si>
    <t>1: East District; 2: North District; 3: West District</t>
  </si>
  <si>
    <t>White or Caucasian ; Asian or Asian American</t>
  </si>
  <si>
    <t>28110</t>
  </si>
  <si>
    <t>28271</t>
  </si>
  <si>
    <t>1: North District; 2: East District; 3: West District ; 4: Central District ; 5: South District</t>
  </si>
  <si>
    <t>1: East District; 2: West District; 3: North District; 4: Central District; 5: South District</t>
  </si>
  <si>
    <t>5</t>
  </si>
  <si>
    <t>1: West District ; 2: East District; 3: No Priority  - All Geographies should receive the same number of new households. ; 4: Central District ; 5: North District; 6: South District</t>
  </si>
  <si>
    <t>1: No Priority - All Geographies should receive the same number of new jobs.</t>
  </si>
  <si>
    <t>16 - 20</t>
  </si>
  <si>
    <t>28227</t>
  </si>
  <si>
    <t>Renter</t>
  </si>
  <si>
    <t>28213</t>
  </si>
  <si>
    <t>28215</t>
  </si>
  <si>
    <t xml:space="preserve">1: No Priority  - All Geographies should receive the same number of new households. </t>
  </si>
  <si>
    <t>19 - 24</t>
  </si>
  <si>
    <t>28226</t>
  </si>
  <si>
    <t>28211</t>
  </si>
  <si>
    <t>28204</t>
  </si>
  <si>
    <t>1: West District ; 2: North District; 3: Central District ; 4: East District; 5: South District</t>
  </si>
  <si>
    <t>1: West District; 2: East District; 3: Central District; 4: North District; 5: South District</t>
  </si>
  <si>
    <t>28210</t>
  </si>
  <si>
    <t>28277</t>
  </si>
  <si>
    <t xml:space="preserve">1: South District; 2: West District ; 3: Central District </t>
  </si>
  <si>
    <t>1: South District; 2: East District; 3: Central District</t>
  </si>
  <si>
    <t>Single without kids</t>
  </si>
  <si>
    <t>1: Central District; 2: South District; 3: East District; 4: West District; 5: North District</t>
  </si>
  <si>
    <t>Homeowner; LGBTQ+</t>
  </si>
  <si>
    <t>1: Central District ; 2: North District; 3: South District; 4: West District ; 5: East District</t>
  </si>
  <si>
    <t>1: Central District; 2: North District; 3: South District</t>
  </si>
  <si>
    <t>1: West District; 2: North District; 3: Central District; 4: East District</t>
  </si>
  <si>
    <t>Homeowner; Do not usually attend City-organized events</t>
  </si>
  <si>
    <t>1: Central District; 2: South District; 3: North District</t>
  </si>
  <si>
    <t>1: West District ; 2: North District; 3: East District; 4: Central District ; 5: South District</t>
  </si>
  <si>
    <t>1: West District; 2: North District; 3: East District; 4: Central District; 5: South District</t>
  </si>
  <si>
    <t>65 and over</t>
  </si>
  <si>
    <t>Business Owner; Homeowner; Do not usually attend City-organized events</t>
  </si>
  <si>
    <t xml:space="preserve">1: Central District ; 2: No Priority  - All Geographies should receive the same number of new households. </t>
  </si>
  <si>
    <t>1: East District; 2: West District; 3: North District; 4: South District</t>
  </si>
  <si>
    <t>1: West District ; 2: North District; 3: Central District ; 4: No Priority  - All Geographies should receive the same number of new households. ; 5: South District; 6: East District</t>
  </si>
  <si>
    <t xml:space="preserve">1: Central District ; 2: West District </t>
  </si>
  <si>
    <t>1: Central District; 2: West District</t>
  </si>
  <si>
    <t>1: East District; 2: West District ; 3: North District</t>
  </si>
  <si>
    <t>1: West District; 2: East District; 3: North District</t>
  </si>
  <si>
    <t>1: West District ; 2: North District</t>
  </si>
  <si>
    <t>1: East District; 2: West District</t>
  </si>
  <si>
    <t>$25,000 to less than $50,000</t>
  </si>
  <si>
    <t>Less than $25,000</t>
  </si>
  <si>
    <t>28078</t>
  </si>
  <si>
    <t>1: West District ; 2: East District; 3: North District; 4: Central District ; 5: South District</t>
  </si>
  <si>
    <t>1: East District; 2: South District; 3: North District; 4: West District; 5: Central District</t>
  </si>
  <si>
    <t>Meeting</t>
  </si>
  <si>
    <t>1: East District; 2: South District</t>
  </si>
  <si>
    <t>1: Central District</t>
  </si>
  <si>
    <t xml:space="preserve">1: North District; 2: West District ; 3: South District; 4: East District; 5: Central District </t>
  </si>
  <si>
    <t>1: West District; 2: North District; 3: East District; 4: South District; 5: Central District</t>
  </si>
  <si>
    <t>Other</t>
  </si>
  <si>
    <t xml:space="preserve">1: North District; 2: East District; 3: Central District </t>
  </si>
  <si>
    <t>1: East District; 2: North District</t>
  </si>
  <si>
    <t xml:space="preserve">     </t>
  </si>
  <si>
    <t>1: East District; 2: North District; 3: West District; 4: South District; 5: Central District</t>
  </si>
  <si>
    <t>2;  1</t>
  </si>
  <si>
    <t>1: North District; 2: East District</t>
  </si>
  <si>
    <t>1: East District; 2: West District; 3: North District</t>
  </si>
  <si>
    <t>1: East District; 2: North District; 3: West District; 4: Central District; 5: South District</t>
  </si>
  <si>
    <t>28273</t>
  </si>
  <si>
    <t xml:space="preserve">1: West District ; 2: North District; 3: East District; 4: Central District </t>
  </si>
  <si>
    <t>1: Central District ; 2: East District; 3: North District</t>
  </si>
  <si>
    <t>28278</t>
  </si>
  <si>
    <t>1: West District; 2: North District; 3: East District; 4: South District</t>
  </si>
  <si>
    <t>1: North District; 2: West District ; 3: East District; 4: South District</t>
  </si>
  <si>
    <t>1: Central District; 2: South District; 3: North District; 4: West District; 5: East District</t>
  </si>
  <si>
    <t>Do not usually attend City-organized events; LGBTQ+; Business Owner; Homeowner</t>
  </si>
  <si>
    <t xml:space="preserve">1: West District ; 2: No Priority  - All Geographies should receive the same number of new households. </t>
  </si>
  <si>
    <t xml:space="preserve">1: North District; 2: South District; 3: East District; 4: Central District ; 5: West District </t>
  </si>
  <si>
    <t>1: South District; 2: North District; 3: Central District; 4: East District; 5: West District</t>
  </si>
  <si>
    <t>Asian or Asian American</t>
  </si>
  <si>
    <t>0</t>
  </si>
  <si>
    <t>1: West District ; 2: Central District ; 3: East District; 4: North District; 5: South District</t>
  </si>
  <si>
    <t>Renter; Do not usually attend City-organized events</t>
  </si>
  <si>
    <t xml:space="preserve">1: West District ; 2: East District; 3: North District; 4: Central District </t>
  </si>
  <si>
    <t xml:space="preserve">1: West District ; 2: East District; 3: North District; 4: South District; 5: Central District </t>
  </si>
  <si>
    <t>1: South District; 2: North District; 3: East District; 4: West District; 5: Central District</t>
  </si>
  <si>
    <t>1: No Priority  - All Geographies should receive the same number of new households. ; 2: East District; 3: West District ; 4: South District; 5: North District</t>
  </si>
  <si>
    <t>1: West District; 2: South District; 3: East District; 4: North District; 5: Central District</t>
  </si>
  <si>
    <t xml:space="preserve">Black or African American; White or Caucasian </t>
  </si>
  <si>
    <t>28270</t>
  </si>
  <si>
    <t>1: West District ; 2: No Priority  - All Geographies should receive the same number of new households. ; 3: Central District ; 4: East District; 5: North District; 6: South District</t>
  </si>
  <si>
    <t>1: West District; 2: South District; 3: Central District; 4: North District; 5: East District</t>
  </si>
  <si>
    <t>1: North District; 2: South District</t>
  </si>
  <si>
    <t>29710</t>
  </si>
  <si>
    <t>1: East District; 2: West District; 3: South District</t>
  </si>
  <si>
    <t xml:space="preserve">Renter; Person with a Disability </t>
  </si>
  <si>
    <t>1: East District; 2: West District; 3: Central District; 4: North District; 5: South District</t>
  </si>
  <si>
    <t>1: Central District ; 2: East District; 3: West District ; 4: South District; 5: North District</t>
  </si>
  <si>
    <t>28214</t>
  </si>
  <si>
    <t xml:space="preserve">1: East District; 2: No Priority  - All Geographies should receive the same number of new households. </t>
  </si>
  <si>
    <t>1: East District; 2: West District; 3: Central District</t>
  </si>
  <si>
    <t>28105</t>
  </si>
  <si>
    <t>1: North District; 2: West District ; 3: South District</t>
  </si>
  <si>
    <t>1: Central District; 2: East District; 3: North District</t>
  </si>
  <si>
    <t xml:space="preserve">1: North District; 2: East District; 3: Central District ; 4: South District; 5: West District ; 6: No Priority  - All Geographies should receive the same number of new households. </t>
  </si>
  <si>
    <t>1: North District; 2: East District; 3: Central District; 4: South District; 5: West District; 6: No Priority - All Geographies should receive the same number of new jobs.</t>
  </si>
  <si>
    <t>Do not usually attend City-organized events</t>
  </si>
  <si>
    <t>1: North District; 2: Central District ; 3: West District ; 4: East District; 5: South District</t>
  </si>
  <si>
    <t>1: North District; 2: Central District; 3: West District; 4: East District; 5: South District</t>
  </si>
  <si>
    <t>1: Central District ; 2: West District ; 3: South District; 4: East District; 5: North District</t>
  </si>
  <si>
    <t>Homeowner; Renter; Business Owner; LGBTQ+</t>
  </si>
  <si>
    <t>1: West District ; 2: Central District ; 3: North District; 4: East District</t>
  </si>
  <si>
    <t>1: Central District; 2: South District; 3: West District; 4: North District</t>
  </si>
  <si>
    <t>1: West District; 2: Central District; 3: North District</t>
  </si>
  <si>
    <t>1: Central District; 2: East District; 3: North District; 4: West District; 5: South District</t>
  </si>
  <si>
    <t>1: North District; 2: West District ; 3: Central District ; 4: East District; 5: South District</t>
  </si>
  <si>
    <t>1: Central District; 2: North District; 3: West District; 4: East District; 5: South District</t>
  </si>
  <si>
    <t>1: West District ; 2: Central District ; 3: South District; 4: East District; 5: North District</t>
  </si>
  <si>
    <t xml:space="preserve">Homeowner; Business Owner; Person with a Disability </t>
  </si>
  <si>
    <t>Homeowner; Person with a Disability ; Do not usually attend City-organized events</t>
  </si>
  <si>
    <t>29715</t>
  </si>
  <si>
    <t>1: West District; 2: South District</t>
  </si>
  <si>
    <t>1: Central District; 2: South District; 3: North District; 4: East District; 5: West District</t>
  </si>
  <si>
    <t xml:space="preserve">1: West District ; 2: North District; 3: East District; 4: South District; 5: Central District </t>
  </si>
  <si>
    <t>Member of a multi-racial family, adoptive parent</t>
  </si>
  <si>
    <t>1: Central District ; 2: West District ; 3: North District</t>
  </si>
  <si>
    <t>1: West District; 2: East District; 3: Central District</t>
  </si>
  <si>
    <t xml:space="preserve">1: Central District ; 2: East District; 3: South District; 4: North District; 5: West District </t>
  </si>
  <si>
    <t>1: East District; 2: North District; 3: Central District; 4: South District; 5: West District</t>
  </si>
  <si>
    <t xml:space="preserve">1: No Priority  - All Geographies should receive the same number of new households. ; 2: Central District </t>
  </si>
  <si>
    <t>Homeowner; Business Owner; LGBTQ+</t>
  </si>
  <si>
    <t>1: West District; 2: East District; 3: North District; 4: South District; 5: Central District</t>
  </si>
  <si>
    <t>1: West District; 2: Central District; 3: East District; 4: North District; 5: South District</t>
  </si>
  <si>
    <t>1: West District ; 2: Central District ; 3: East District</t>
  </si>
  <si>
    <t>1: West District; 2: Central District; 3: East District</t>
  </si>
  <si>
    <t xml:space="preserve">1: West District ; 2: North District; 3: East District; 4: Central District ; 5: South District; 6: No Priority  - All Geographies should receive the same number of new households. </t>
  </si>
  <si>
    <t xml:space="preserve">1
</t>
  </si>
  <si>
    <t>1: Central District ; 2: East District; 3: North District; 4: West District ; 5: South District</t>
  </si>
  <si>
    <t>1: Central District; 2: West District; 3: East District; 4: North District; 5: South District</t>
  </si>
  <si>
    <t>28054</t>
  </si>
  <si>
    <t>1: Central District; 2: West District; 3: South District; 4: North District</t>
  </si>
  <si>
    <t>1: West District ; 2: Central District ; 3: South District; 4: North District; 5: East District</t>
  </si>
  <si>
    <t>1: East District; 2: West District; 3: North District; 4: South District; 5: Central District</t>
  </si>
  <si>
    <t>Homeowner; LGBTQ+; Do not usually attend City-organized events</t>
  </si>
  <si>
    <t>28207</t>
  </si>
  <si>
    <t>1: Central District; 2: West District; 3: North District; 4: East District; 5: South District</t>
  </si>
  <si>
    <t>Black or African American; White or Caucasian ; Some Other Race</t>
  </si>
  <si>
    <t>1: East District; 2: West District; 3: Central District; 4: North District; 5: South District; 6: No Priority - All Geographies should receive the same number of new jobs.</t>
  </si>
  <si>
    <t>1: West District; 2: Central District; 3: East District; 4: South District; 5: North District</t>
  </si>
  <si>
    <t>1: East District; 2: North District; 3: Central District; 4: West District; 5: South District</t>
  </si>
  <si>
    <t>Renter; LGBTQ+</t>
  </si>
  <si>
    <t>1: West District ; 2: East District</t>
  </si>
  <si>
    <t>1: North District; 2: West District; 3: East District</t>
  </si>
  <si>
    <t>5;  T</t>
  </si>
  <si>
    <t>1: North District; 2: South District; 3: East District; 4: West District</t>
  </si>
  <si>
    <t>1: Central District ; 2: South District; 3: North District; 4: West District ; 5: East District</t>
  </si>
  <si>
    <t>1: Central District; 2: North District; 3: South District; 4: West District; 5: East District; 6: No Priority - All Geographies should receive the same number of new jobs.</t>
  </si>
  <si>
    <t>Renter; LGBTQ+; Business Owner</t>
  </si>
  <si>
    <t>1: West District ; 2: East District; 3: Central District ; 4: North District; 5: South District</t>
  </si>
  <si>
    <t>One</t>
  </si>
  <si>
    <t>1: Central District ; 2: North District; 3: West District ; 4: East District; 5: South District</t>
  </si>
  <si>
    <t>1: West District ; 2: North District; 3: East District; 4: South District</t>
  </si>
  <si>
    <t>1: West District; 2: North District; 3: East District; 4: Central District</t>
  </si>
  <si>
    <t>1: Central District; 2: South District; 3: East District; 4: West District</t>
  </si>
  <si>
    <t>1: West District; 2: North District</t>
  </si>
  <si>
    <t>1: West District; 2: East District; 3: South District; 4: North District; 5: Central District</t>
  </si>
  <si>
    <t xml:space="preserve">1: South District; 2: Central District ; 3: East District; 4: North District; 5: West District </t>
  </si>
  <si>
    <t>29732</t>
  </si>
  <si>
    <t>1: South District; 2: West District ; 3: Central District ; 4: East District; 5: North District</t>
  </si>
  <si>
    <t>1: South District; 2: West District; 3: Central District; 4: East District; 5: North District</t>
  </si>
  <si>
    <t>28027</t>
  </si>
  <si>
    <t>1: North District; 2: West District; 3: East District; 4: South District; 5: Central District</t>
  </si>
  <si>
    <t>1: West District; 2: Central District; 3: North District; 4: South District; 5: East District</t>
  </si>
  <si>
    <t>28012</t>
  </si>
  <si>
    <t>1: West District ; 2: Central District ; 3: North District; 4: South District; 5: East District</t>
  </si>
  <si>
    <t>1: Central District; 2: West District; 3: North District; 4: South District; 5: East District</t>
  </si>
  <si>
    <t>Under 19</t>
  </si>
  <si>
    <t>Other; Do not usually attend City-organized events</t>
  </si>
  <si>
    <t>1: Central District ; 2: West District ; 3: North District; 4: East District; 5: South District</t>
  </si>
  <si>
    <t>1: Central District; 2: West District; 3: South District; 4: North District; 5: East District</t>
  </si>
  <si>
    <t>6</t>
  </si>
  <si>
    <t>28223</t>
  </si>
  <si>
    <t>Do not usually attend City-organized events; Renter</t>
  </si>
  <si>
    <t>1: West District; 2: East District; 3: Central District; 4: South District; 5: North District</t>
  </si>
  <si>
    <t>Renter; Business Owner; LGBTQ+</t>
  </si>
  <si>
    <t>2, my husband and myself</t>
  </si>
  <si>
    <t xml:space="preserve">1: East District; 2: North District; 3: South District; 4: Central District ; 5: West District </t>
  </si>
  <si>
    <t>1: East District; 2: West District; 3: Central District; 4: South District; 5: North District</t>
  </si>
  <si>
    <t>1: Central District ; 2: South District; 3: East District; 4: North District</t>
  </si>
  <si>
    <t>1: Central District; 2: South District; 3: West District; 4: East District; 5: North District</t>
  </si>
  <si>
    <t>1: North District; 2: South District; 3: Central District; 4: West District; 5: East District</t>
  </si>
  <si>
    <t>28117</t>
  </si>
  <si>
    <t xml:space="preserve">1: West District ; 2: South District; 3: No Priority  - All Geographies should receive the same number of new households. ; 4: East District; 5: North District; 6: Central District </t>
  </si>
  <si>
    <t>1: East District; 2: West District; 3: North District; 4: South District; 5: Central District; 6: No Priority - All Geographies should receive the same number of new jobs.</t>
  </si>
  <si>
    <t>28080</t>
  </si>
  <si>
    <t>8</t>
  </si>
  <si>
    <t>Homeowner; Person with a Disability ; Business Owner; Do not usually attend City-organized events</t>
  </si>
  <si>
    <t xml:space="preserve">1: South District; 2: West District ; 3: North District; 4: East District; 5: Central District </t>
  </si>
  <si>
    <t>1: North District; 2: Central District; 3: East District; 4: South District; 5: West District</t>
  </si>
  <si>
    <t xml:space="preserve">My husband and I are high income, high debt. We work 60+hours a week to pay off $300,000+ student loan debt. We receive and qualify for no government help. Employees and neighbors depend on us and we're struggling to stay afloat in both high suicide professions.   We're just above the tax bracket and are getting taxed to death right now.  </t>
  </si>
  <si>
    <t xml:space="preserve">High income, high debt. Professional/doctorate degree student loans average $150,000 each with terrible interest rates. Surveyors need to include debt as well as income.  Otherwise, don't make any conclusions about people based on their income that they're living a higher quality of life. </t>
  </si>
  <si>
    <t>1: Central District ; 2: East District; 3: No Priority  - All Geographies should receive the same number of new households. ; 4: South District; 5: West District ; 6: North District</t>
  </si>
  <si>
    <t>1: Central District; 2: East District; 3: West District; 4: South District; 5: North District</t>
  </si>
  <si>
    <t>I wouldn't rent if I could afford a down payment.</t>
  </si>
  <si>
    <t xml:space="preserve">1: Central District ; 2: South District; 3: East District; 4: North District; 5: West District </t>
  </si>
  <si>
    <t>1: Central District; 2: South District; 3: East District; 4: North District; 5: West District</t>
  </si>
  <si>
    <t>Do not usually attend City-organized events; Person with a Disability ; Renter</t>
  </si>
  <si>
    <t>1: Central District ; 2: South District; 3: West District ; 4: East District; 5: North District</t>
  </si>
  <si>
    <t>1: Central District; 2: West District; 3: South District; 4: East District; 5: North District</t>
  </si>
  <si>
    <t>I don't belong to civic organizations</t>
  </si>
  <si>
    <t>1: Central District ; 2: East District; 3: West District ; 4: North District; 5: South District</t>
  </si>
  <si>
    <t>1: Central District ; 2: South District; 3: East District; 4: West District ; 5: North District</t>
  </si>
  <si>
    <t>1: Central District; 2: West District; 3: East District; 4: No Priority - All Geographies should receive the same number of new jobs.; 5: South District; 6: North District</t>
  </si>
  <si>
    <t>Diversity includes anyone who doesn't live in an apartment, these days.  Here's a diverse opinion:  stop packing people into boxes so you can make money.</t>
  </si>
  <si>
    <t>28031</t>
  </si>
  <si>
    <t>1: No Priority  - All Geographies should receive the same number of new households. ; 2: East District</t>
  </si>
  <si>
    <t>1: No Priority - All Geographies should receive the same number of new jobs.; 2: West District</t>
  </si>
  <si>
    <t>1: West District; 2: East District; 3: North District; 4: Central District</t>
  </si>
  <si>
    <t>1: Central District; 2: South District; 3: East District; 4: North District</t>
  </si>
  <si>
    <t>1: Central District; 2: South District; 3: West District; 4: North District; 5: East District</t>
  </si>
  <si>
    <t xml:space="preserve">Diversity includes geographical differences. I live near Eastway, but I observe that Charlotte makes regional planning decisions that overstep fringe communities within the city (like Northlake, Statesville, and Mount Holly-Huntersville) and unapologetically quashes neighboring jurisdictions. These are in both transit (the red line was supposed to be first, now it's last because the cities won't work together) and transportation (Charlotte really stuck it to some people by approving a horrendous contract.) Planning conversations are done at breweries or organized associations which are all surrounding center city instead of through schools or with homeowners.  So much of Charlotte is not part of neighborhood associations and those tend to be the most vulnerable, most impacted. </t>
  </si>
  <si>
    <t>Diversity in Charlotte can refer to a diverse, homegrown business culture. That means small local businesses, not large corporations who take state and local incentives, recruit from outside the Carolinas, fail to function ethically, and layoff en masse.  (This speaks to the "incentives" questions.)</t>
  </si>
  <si>
    <t>1: Central District; 2: West District; 3: East District; 4: South District; 5: North District</t>
  </si>
  <si>
    <t>Do not usually attend City-organized events; Homeowner</t>
  </si>
  <si>
    <t>27712</t>
  </si>
  <si>
    <t xml:space="preserve">1: Central District ; 2: South District; 3: West District ; 4: North District; 5: East District; 6: No Priority  - All Geographies should receive the same number of new households. </t>
  </si>
  <si>
    <t>1: East District; 2: West District; 3: No Priority - All Geographies should receive the same number of new jobs.; 4: Central District; 5: North District; 6: South District</t>
  </si>
  <si>
    <t>LGBTQ+; Person with a Disability ; Renter</t>
  </si>
  <si>
    <t>1: West District; 2: East District; 3: North District; 4: Central District; 5: South District</t>
  </si>
  <si>
    <t>76205</t>
  </si>
  <si>
    <t xml:space="preserve">1: West District ; 2: South District; 3: East District; 4: North District; 5: Central District ; 6: No Priority  - All Geographies should receive the same number of new households. </t>
  </si>
  <si>
    <t>1: Central District; 2: East District; 3: North District; 4: South District; 5: West District; 6: No Priority - All Geographies should receive the same number of new jobs.</t>
  </si>
  <si>
    <t>LGBTQ+</t>
  </si>
  <si>
    <t xml:space="preserve">1: Central District ; 2: South District; 3: East District; 4: West District </t>
  </si>
  <si>
    <t>1: Central District; 2: North District; 3: East District; 4: West District; 5: South District</t>
  </si>
  <si>
    <t>28025</t>
  </si>
  <si>
    <t>Under 40</t>
  </si>
  <si>
    <t xml:space="preserve">1: Central District ; 2: North District; 3: South District; 4: East District; 5: West District </t>
  </si>
  <si>
    <t>1: Central District; 2: North District; 3: South District; 4: East District; 5: West District</t>
  </si>
  <si>
    <t>Other; Renter</t>
  </si>
  <si>
    <t>UNCC Student</t>
  </si>
  <si>
    <t xml:space="preserve">1: West District ; 2: Central District ; 3: South District; 4: North District; 5: East District; 6: No Priority  - All Geographies should receive the same number of new households. </t>
  </si>
  <si>
    <t>1: North District; 2: South District; 3: West District; 4: Central District; 5: East District; 6: No Priority - All Geographies should receive the same number of new jobs.</t>
  </si>
  <si>
    <t>Person with a Disability ; LGBTQ+; Do not usually attend City-organized events</t>
  </si>
  <si>
    <t xml:space="preserve">1: Central District ; 2: West District ; 3: No Priority  - All Geographies should receive the same number of new households. </t>
  </si>
  <si>
    <t>7</t>
  </si>
  <si>
    <t xml:space="preserve">1: Central District ; 2: East District; 3: South District; 4: West District </t>
  </si>
  <si>
    <t xml:space="preserve">1: Central District ; 2: East District; 3: No Priority  - All Geographies should receive the same number of new households. ; 4: South District; 5: West District </t>
  </si>
  <si>
    <t xml:space="preserve">Taxpayer.  Apparently it's a dirty word, because a pop-up reminder to be civil just appeared for that word. </t>
  </si>
  <si>
    <t>1: Central District; 2: East District; 3: South District; 4: North District; 5: West District</t>
  </si>
  <si>
    <t>Business Owner</t>
  </si>
  <si>
    <t>1: No Priority - All Geographies should receive the same number of new jobs.; 2: Central District</t>
  </si>
  <si>
    <t>1: Central District ; 2: South District</t>
  </si>
  <si>
    <t>1: Central District; 2: No Priority - All Geographies should receive the same number of new jobs.</t>
  </si>
  <si>
    <t>DND</t>
  </si>
  <si>
    <t>We're paying $3000 a month combined in student loans. I'm an under-employed law school graduate who formerly worked for State government elsewhere, but there are not enough government jobs here in Charlotte. With 3 college degrees and excellent experience out of state, nobody will hire me.</t>
  </si>
  <si>
    <t>1: South District</t>
  </si>
  <si>
    <t>1: East District; 2: West District ; 3: North District; 4: Central District ; 5: South District</t>
  </si>
  <si>
    <t>1: East District; 2: Central District; 3: North District; 4: South District; 5: West District</t>
  </si>
  <si>
    <t xml:space="preserve">None </t>
  </si>
  <si>
    <t xml:space="preserve">Diversity in Charlotte is not driving a lexus, working for a bank, hanging out at breweries, going to yoga, pretending to have celiac disease, and illegally bringing filthy dogs into places that serve food. Not an exhaustive list, but it's a start in Charlotte. </t>
  </si>
  <si>
    <t xml:space="preserve">With my thoughts. </t>
  </si>
  <si>
    <t>Other; Homeowner; Do not usually attend City-organized events</t>
  </si>
  <si>
    <t xml:space="preserve">Economic diversity:  those who can't afford to take tolled express lanes or pay congestion pricing.  If we're truly focused on equity, we need to focus not just on ethnicity, but on reducing costs for what should be public goods and public services. </t>
  </si>
  <si>
    <t xml:space="preserve"> B</t>
  </si>
  <si>
    <t>-</t>
  </si>
  <si>
    <t>28092</t>
  </si>
  <si>
    <t>Why werent there any questions about environmental protection in the growth strategies section?</t>
  </si>
  <si>
    <t>1: Central District ; 2: West District ; 3: North District; 4: East District</t>
  </si>
  <si>
    <t>1: East District; 2: West District ; 3: Central District ; 4: North District; 5: South District</t>
  </si>
  <si>
    <t>Business Owner; Homeowner</t>
  </si>
  <si>
    <t>1: West District ; 2: South District</t>
  </si>
  <si>
    <t>Renter; Person with a Disability ; Do not usually attend City-organized events</t>
  </si>
  <si>
    <t xml:space="preserve">1: Central District ; 2: West District ; 3: South District; 4: East District; 5: North District; 6: No Priority  - All Geographies should receive the same number of new households. </t>
  </si>
  <si>
    <t xml:space="preserve">American Indian or Alaska Native </t>
  </si>
  <si>
    <t>1: West District ; 2: South District; 3: Central District ; 4: North District; 5: East District</t>
  </si>
  <si>
    <t>1: South District; 2: Central District; 3: West District; 4: North District; 5: East District</t>
  </si>
  <si>
    <t>1: West District ; 2: No Priority  - All Geographies should receive the same number of new households. ; 3: North District</t>
  </si>
  <si>
    <t>1: West District; 2: South District; 3: North District</t>
  </si>
  <si>
    <t>Homeowner; Renter; Do not usually attend City-organized events; Other</t>
  </si>
  <si>
    <t>5: South District</t>
  </si>
  <si>
    <t>1: West District; 2: North District; 3: East District</t>
  </si>
  <si>
    <t xml:space="preserve">1: Central District ; 2: West District ; 3: East District; 4: North District; 5: South District; 6: No Priority  - All Geographies should receive the same number of new households. </t>
  </si>
  <si>
    <t>1: Central District; 2: West District; 3: East District; 4: North District; 5: South District; 6: No Priority - All Geographies should receive the same number of new jobs.</t>
  </si>
  <si>
    <t xml:space="preserve">1: Central District ; 2: North District; 3: West District </t>
  </si>
  <si>
    <t>1: Central District; 2: North District; 3: West District</t>
  </si>
  <si>
    <t>1: West District; 2: Central District; 3: South District; 4: North District; 5: East District</t>
  </si>
  <si>
    <t xml:space="preserve">1: Central District ; 2: South District; 3: East District; 4: No Priority  - All Geographies should receive the same number of new households. </t>
  </si>
  <si>
    <t>1: Central District; 2: South District; 3: East District; 4: No Priority - All Geographies should receive the same number of new jobs.</t>
  </si>
  <si>
    <t>1: East District; 2: West District; 3: Central District; 4: North District</t>
  </si>
  <si>
    <t>29216</t>
  </si>
  <si>
    <t>1: North District; 2: East District; 3: West District; 4: Central District</t>
  </si>
  <si>
    <t>1: North District; 2: West District ; 3: East District; 4: Central District ; 5: South District</t>
  </si>
  <si>
    <t xml:space="preserve">1: No Priority  - All Geographies should receive the same number of new households. ; 2: West District ; 3: North District; 4: East District; 5: South District; 6: Central District </t>
  </si>
  <si>
    <t>1: East District; 2: North District; 3: West District; 4: South District; 5: Central District; 6: No Priority - All Geographies should receive the same number of new jobs.</t>
  </si>
  <si>
    <t>1: Central District ; 2: West District ; 3: North District; 4: South District; 5: East District</t>
  </si>
  <si>
    <t>1: West District ; 2: No Priority  - All Geographies should receive the same number of new households. ; 3: East District; 4: North District; 5: Central District ; 6: South District</t>
  </si>
  <si>
    <t>1: West District ; 2: Central District ; 3: East District; 4: South District; 5: North District</t>
  </si>
  <si>
    <t>1: West District; 2: No Priority - All Geographies should receive the same number of new jobs.</t>
  </si>
  <si>
    <t>29708</t>
  </si>
  <si>
    <t>1: West District; 2: No Priority - All Geographies should receive the same number of new jobs.; 3: East District</t>
  </si>
  <si>
    <t>1: East District; 2: North District; 3: South District</t>
  </si>
  <si>
    <t>Renter; LGBTQ+; Do not usually attend City-organized events</t>
  </si>
  <si>
    <t>1: West District ; 2: Central District ; 3: East District; 4: North District</t>
  </si>
  <si>
    <t>LGBTQ+; Homeowner; Other</t>
  </si>
  <si>
    <t xml:space="preserve">1: North District; 2: West District ; 3: East District; 4: South District; 5: Central District </t>
  </si>
  <si>
    <t>1: North District; 2: West District ; 3: East District</t>
  </si>
  <si>
    <t>1: North District; 2: Central District</t>
  </si>
  <si>
    <t xml:space="preserve">1: North District; 2: Central District ; 3: West District ; 4: South District; 5: East District; 6: No Priority  - All Geographies should receive the same number of new households. </t>
  </si>
  <si>
    <t xml:space="preserve">1: No Priority  - All Geographies should receive the same number of new households. ; 2: West District </t>
  </si>
  <si>
    <t xml:space="preserve">1: North District; 2: West District ; 3: No Priority  - All Geographies should receive the same number of new households. </t>
  </si>
  <si>
    <t>1: Central District ; 2: North District</t>
  </si>
  <si>
    <t>1: East District; 2: Central District ; 3: North District; 4: West District ; 5: South District</t>
  </si>
  <si>
    <t>1: Central District ; 2: North District; 3: East District; 4: West District ; 5: South District</t>
  </si>
  <si>
    <t xml:space="preserve">1: No Priority  - All Geographies should receive the same number of new households. ; 2: Central District ; 3: West District </t>
  </si>
  <si>
    <t>28107</t>
  </si>
  <si>
    <t xml:space="preserve">1: North District; 2: East District; 3: West District ; 4: South District; 5: Central District </t>
  </si>
  <si>
    <t>1: North District; 2: East District; 3: South District; 4: West District; 5: Central District</t>
  </si>
  <si>
    <t>1: North District; 2: East District; 3: West District</t>
  </si>
  <si>
    <t>1: Central District; 2: No Priority - All Geographies should receive the same number of new jobs.; 3: South District; 4: East District; 5: West District; 6: North District</t>
  </si>
  <si>
    <t xml:space="preserve">1: West District ; 2: North District; 3: East District; 4: South District; 5: Central District ; 6: No Priority  - All Geographies should receive the same number of new households. </t>
  </si>
  <si>
    <t>1: East District; 2: West District; 3: North District; 4: Central District; 5: South District; 6: No Priority - All Geographies should receive the same number of new jobs.</t>
  </si>
  <si>
    <t>1: East District; 2: Central District; 3: West District; 4: North District; 5: South District</t>
  </si>
  <si>
    <t>1: West District; 2: No Priority - All Geographies should receive the same number of new jobs.; 3: Central District; 4: North District; 5: East District; 6: South District</t>
  </si>
  <si>
    <t>1: North District; 2: East District; 3: West District ; 4: Central District ; 5: No Priority  - All Geographies should receive the same number of new households. ; 6: South District</t>
  </si>
  <si>
    <t>1: West District; 2: Central District; 3: South District; 4: North District</t>
  </si>
  <si>
    <t>Renter; Person with a Disability ; LGBTQ+; Do not usually attend City-organized events</t>
  </si>
  <si>
    <t xml:space="preserve">1: East District; 2: West District ; 3: South District; 4: North District; 5: Central District </t>
  </si>
  <si>
    <t xml:space="preserve">1: North District; 2: East District; 3: West District </t>
  </si>
  <si>
    <t>1: West District ; 2: North District; 3: Central District ; 4: South District</t>
  </si>
  <si>
    <t>1: North District; 2: East District; 3: West District; 4: Central District; 5: South District</t>
  </si>
  <si>
    <t>29730</t>
  </si>
  <si>
    <t xml:space="preserve">1: West District ; 2: Central District ; 3: South District; 4: East District; 5: North District; 6: No Priority  - All Geographies should receive the same number of new households. </t>
  </si>
  <si>
    <t>1: West District; 2: Central District; 3: North District; 4: East District; 5: South District; 6: No Priority - All Geographies should receive the same number of new jobs.</t>
  </si>
  <si>
    <t>1: No Priority  - All Geographies should receive the same number of new households. ; 2: West District ; 3: South District; 4: Central District ; 5: North District</t>
  </si>
  <si>
    <t>1: Central District; 2: South District; 3: West District</t>
  </si>
  <si>
    <t>28173</t>
  </si>
  <si>
    <t>28133</t>
  </si>
  <si>
    <t xml:space="preserve">1: Central District ; 2: South District; 3: West District </t>
  </si>
  <si>
    <t>1: West District; 2: Central District; 3: South District; 4: East District; 5: North District</t>
  </si>
  <si>
    <t>1: Central District; 2: West District; 3: North District</t>
  </si>
  <si>
    <t>1: Central District ; 2: West District ; 3: East District; 4: North District; 5: South District</t>
  </si>
  <si>
    <t>1: East District; 2: West District; 3: North District; 4: Central District</t>
  </si>
  <si>
    <t>1: South District; 2: Central District ; 3: East District; 4: West District ; 5: North District</t>
  </si>
  <si>
    <t>LGBTQ+; Renter</t>
  </si>
  <si>
    <t>1: West District; 2: North District; 3: No Priority - All Geographies should receive the same number of new jobs.; 4: Central District; 5: East District; 6: South District</t>
  </si>
  <si>
    <t>07030</t>
  </si>
  <si>
    <t>1: Central District; 2: West District; 3: East District; 4: North District</t>
  </si>
  <si>
    <t>1: West District ; 2: Central District ; 3: South District; 4: North District</t>
  </si>
  <si>
    <t>1: Central District; 2: South District</t>
  </si>
  <si>
    <t xml:space="preserve">1: East District; 2: North District; 3: West District ; 4: South District; 5: Central District </t>
  </si>
  <si>
    <t xml:space="preserve">1: No Priority  - All Geographies should receive the same number of new households. ; 2: South District; 3: East District; 4: North District; 5: Central District ; 6: West District </t>
  </si>
  <si>
    <t>1: East District; 2: Central District ; 3: South District; 4: West District ; 5: North District</t>
  </si>
  <si>
    <t xml:space="preserve">1: East District; 2: West District ; 3: North District; 4: South District; 5: Central District </t>
  </si>
  <si>
    <t xml:space="preserve">1: Central District ; 2: North District; 3: East District; 4: South District; 5: West District </t>
  </si>
  <si>
    <t>1: West District ; 2: Central District ; 3: South District</t>
  </si>
  <si>
    <t>1: North District; 2: West District</t>
  </si>
  <si>
    <t>Garet Johnson</t>
  </si>
  <si>
    <t xml:space="preserve">1: Central District ; 2: South District; 3: North District; 4: West District ; 5: East District; 6: No Priority  - All Geographies should receive the same number of new households. </t>
  </si>
  <si>
    <t>Some Other Race; Black or African American</t>
  </si>
  <si>
    <t>28081</t>
  </si>
  <si>
    <t xml:space="preserve">1: Central District ; 2: South District; 3: East District; 4: No Priority  - All Geographies should receive the same number of new households. ; 5: West District </t>
  </si>
  <si>
    <t>1: Central District; 2: South District; 3: No Priority - All Geographies should receive the same number of new jobs.</t>
  </si>
  <si>
    <t>Eric Orozco</t>
  </si>
  <si>
    <t>1: Central District ; 2: East District; 3: West District ; 4: South District</t>
  </si>
  <si>
    <t>1: Central District ; 2: East District; 3: South District; 4: West District ; 5: North District</t>
  </si>
  <si>
    <t>1: Central District; 2: East District; 3: South District; 4: West District; 5: North District</t>
  </si>
  <si>
    <t>28032</t>
  </si>
  <si>
    <t>1: No Priority - All Geographies should receive the same number of new jobs.; 2: South District; 3: East District; 4: West District; 5: North District; 6: Central District</t>
  </si>
  <si>
    <t>1: West District; 2: East District; 3: South District; 4: North District</t>
  </si>
  <si>
    <t>Renter; Business Owner</t>
  </si>
  <si>
    <t>1: North District; 2: Central District ; 3: West District ; 4: South District; 5: East District</t>
  </si>
  <si>
    <t>1: South District; 2: Central District; 3: West District; 4: North District</t>
  </si>
  <si>
    <t>1: East District; 2: Central District; 3: South District; 4: West District; 5: North District</t>
  </si>
  <si>
    <t>1: No Priority  - All Geographies should receive the same number of new households. ; 2: Central District ; 3: East District; 4: North District; 5: West District ; 6: South District</t>
  </si>
  <si>
    <t>1: Central District; 2: North District; 3: West District; 4: East District; 5: South District; 6: No Priority - All Geographies should receive the same number of new jobs.</t>
  </si>
  <si>
    <t>Charlotte Lamb</t>
  </si>
  <si>
    <t>1: No Priority  - All Geographies should receive the same number of new households. ; 2: South District; 3: North District; 4: Central District ; 5: West District ; 6: East District</t>
  </si>
  <si>
    <t>1: No Priority - All Geographies should receive the same number of new jobs.; 2: West District; 3: Central District; 4: East District; 5: North District; 6: South District</t>
  </si>
  <si>
    <t xml:space="preserve">1: Central District ; 2: East District; 3: North District; 4: South District; 5: West District </t>
  </si>
  <si>
    <t>1: Central District ; 2: East District</t>
  </si>
  <si>
    <t>28230</t>
  </si>
  <si>
    <t>1: North District; 2: West District ; 3: Central District ; 4: South District; 5: East District</t>
  </si>
  <si>
    <t>28134</t>
  </si>
  <si>
    <t>1: East District; 2: West District ; 3: North District; 4: South District</t>
  </si>
  <si>
    <t>Homeowner; Business Owner; Other</t>
  </si>
  <si>
    <t>20170</t>
  </si>
  <si>
    <t>27612</t>
  </si>
  <si>
    <t>1: East District; 2: No Priority - All Geographies should receive the same number of new jobs.</t>
  </si>
  <si>
    <t xml:space="preserve">1: West District ; 2: North District; 3: Central District </t>
  </si>
  <si>
    <t xml:space="preserve">Black or African American; American Indian or Alaska Native ; White or Caucasian </t>
  </si>
  <si>
    <t xml:space="preserve">1: West District ; 2: North District; 3: No Priority  - All Geographies should receive the same number of new households. ; 4: East District; 5: South District; 6: Central District </t>
  </si>
  <si>
    <t>1: West District; 2: North District; 3: No Priority - All Geographies should receive the same number of new jobs.; 4: East District; 5: South District; 6: Central District</t>
  </si>
  <si>
    <t xml:space="preserve">1: West District ; 2: South District; 3: No Priority  - All Geographies should receive the same number of new households. </t>
  </si>
  <si>
    <t>1: Central District; 2: West District; 3: South District; 4: No Priority - All Geographies should receive the same number of new jobs.</t>
  </si>
  <si>
    <t>29720</t>
  </si>
  <si>
    <t>1: North District; 2: West District ; 3: South District; 4: Central District ; 5: East District</t>
  </si>
  <si>
    <t>28071</t>
  </si>
  <si>
    <t>28036</t>
  </si>
  <si>
    <t xml:space="preserve">1: East District; 2: West District </t>
  </si>
  <si>
    <t>1: East District; 2: Central District; 3: North District; 4: West District; 5: South District</t>
  </si>
  <si>
    <t>1: No Priority - All Geographies should receive the same number of new jobs.; 2: Central District; 3: East District; 4: North District; 5: West District; 6: South District</t>
  </si>
  <si>
    <t>1: West District ; 2: Central District ; 3: North District</t>
  </si>
  <si>
    <t xml:space="preserve">1: Central District ; 2: South District; 3: East District; 4: No Priority  - All Geographies should receive the same number of new households. ; 5: North District; 6: West District </t>
  </si>
  <si>
    <t>1: South District; 2: Central District ; 3: West District ; 4: East District; 5: North District</t>
  </si>
  <si>
    <t>1: Central District ; 2: West District ; 3: East District; 4: South District</t>
  </si>
  <si>
    <t>1: East District; 2: North District; 3: West District ; 4: Central District ; 5: South District</t>
  </si>
  <si>
    <t>1: North District; 2: Central District; 3: East District; 4: West District; 5: South District</t>
  </si>
  <si>
    <t>1: No Priority  - All Geographies should receive the same number of new households. ; 2: West District ; 3: Central District ; 4: East District; 5: South District; 6: North District</t>
  </si>
  <si>
    <t xml:space="preserve">Rachel </t>
  </si>
  <si>
    <t>Rachel</t>
  </si>
  <si>
    <t xml:space="preserve">1: North District; 2: East District; 3: Central District ; 4: West District ; 5: South District; 6: No Priority  - All Geographies should receive the same number of new households. </t>
  </si>
  <si>
    <t>1: No Priority - All Geographies should receive the same number of new jobs.; 2: East District; 3: West District; 4: North District; 5: South District; 6: Central District</t>
  </si>
  <si>
    <t>28079</t>
  </si>
  <si>
    <t xml:space="preserve">1: East District; 2: West District ; 3: North District; 4: Central District </t>
  </si>
  <si>
    <t>1: Central District ; 2: West District ; 3: East District; 4: North District</t>
  </si>
  <si>
    <t xml:space="preserve">1: Central District ; 2: No Priority  - All Geographies should receive the same number of new households. ; 3: East District; 4: South District; 5: North District; 6: West District </t>
  </si>
  <si>
    <t>28297</t>
  </si>
  <si>
    <t xml:space="preserve">1: No Priority  - All Geographies should receive the same number of new households. ; 2: East District; 3: North District; 4: Central District ; 5: South District; 6: West District </t>
  </si>
  <si>
    <t>1: Central District ; 2: South District; 3: No Priority  - All Geographies should receive the same number of new households. ; 4: East District; 5: West District ; 6: North District</t>
  </si>
  <si>
    <t>1: Central District; 2: No Priority - All Geographies should receive the same number of new jobs.; 3: West District; 4: East District</t>
  </si>
  <si>
    <t>29707</t>
  </si>
  <si>
    <t xml:space="preserve">Black or African American; American Indian or Alaska Native </t>
  </si>
  <si>
    <t>1: West District; 2: Central District; 3: South District; 4: East District</t>
  </si>
  <si>
    <t>Homeowner; Other</t>
  </si>
  <si>
    <t>1: East District; 2: North District; 3: West District; 4: South District</t>
  </si>
  <si>
    <t>1: South District; 2: West District; 3: Central District; 4: East District; 5: North District; 6: No Priority - All Geographies should receive the same number of new jobs.</t>
  </si>
  <si>
    <t>1: Central District; 2: North District; 3: West District; 4: South District; 5: East District</t>
  </si>
  <si>
    <t>1: Central District ; 2: West District ; 3: South District</t>
  </si>
  <si>
    <t>1: Central District; 2: West District; 3: South District</t>
  </si>
  <si>
    <t>1: North District; 2: East District; 3: West District ; 4: South District</t>
  </si>
  <si>
    <t xml:space="preserve">1: West District ; 2: East District; 3: Central District ; 4: North District; 5: South District; 6: No Priority  - All Geographies should receive the same number of new households. </t>
  </si>
  <si>
    <t xml:space="preserve">1: North District; 2: West District ; 3: East District; 4: Central District ; 5: South District; 6: No Priority  - All Geographies should receive the same number of new households. </t>
  </si>
  <si>
    <t>LGBTQ+; Homeowner; Business Owner</t>
  </si>
  <si>
    <t xml:space="preserve">1: West District ; 2: North District; 3: South District; 4: East District; 5: Central District </t>
  </si>
  <si>
    <t>1: West District; 2: North District; 3: South District; 4: Central District; 5: East District</t>
  </si>
  <si>
    <t>1: No Priority  - All Geographies should receive the same number of new households. ; 2: South District; 3: West District ; 4: Central District ; 5: East District; 6: North District</t>
  </si>
  <si>
    <t>1: East District; 2: North District; 3: No Priority - All Geographies should receive the same number of new jobs.; 4: Central District; 5: West District; 6: South District</t>
  </si>
  <si>
    <t xml:space="preserve">1: North District; 2: South District; 3: East District; 4: West District ; 5: Central District </t>
  </si>
  <si>
    <t xml:space="preserve">1: No Priority  - All Geographies should receive the same number of new households. ; 2: North District; 3: East District; 4: West District ; 5: South District; 6: Central District </t>
  </si>
  <si>
    <t>1: Central District; 2: South District; 3: East District; 4: West District; 5: North District; 6: No Priority - All Geographies should receive the same number of new jobs.</t>
  </si>
  <si>
    <t>1: West District; 2: South District; 3: East District; 4: North District; 5: No Priority - All Geographies should receive the same number of new jobs.</t>
  </si>
  <si>
    <t xml:space="preserve">1: North District; 2: East District; 3: Central District ; 4: South District; 5: West District </t>
  </si>
  <si>
    <t>1: East District; 2: West District; 3: South District; 4: North District; 5: Central District</t>
  </si>
  <si>
    <t>1: East District; 2: Central District ; 3: No Priority  - All Geographies should receive the same number of new households. ; 4: North District</t>
  </si>
  <si>
    <t xml:space="preserve">1: West District ; 2: East District; 3: Central District </t>
  </si>
  <si>
    <t>1: East District; 2: Central District</t>
  </si>
  <si>
    <t xml:space="preserve">1: South District; 2: Central District </t>
  </si>
  <si>
    <t>1: Central District ; 2: West District ; 3: East District; 4: South District; 5: North District</t>
  </si>
  <si>
    <t>1: South District; 2: East District; 3: Central District; 4: West District; 5: North District</t>
  </si>
  <si>
    <t xml:space="preserve">Business Owner; Renter; Person with a Disability </t>
  </si>
  <si>
    <t>1: West District ; 2: North District; 3: Central District ; 4: South District; 5: East District</t>
  </si>
  <si>
    <t>1: Central District ; 2: West District ; 3: South District; 4: North District</t>
  </si>
  <si>
    <t xml:space="preserve">1: North District; 2: No Priority  - All Geographies should receive the same number of new households. ; 3: Central District </t>
  </si>
  <si>
    <t xml:space="preserve">1: No Priority  - All Geographies should receive the same number of new households. ; 2: East District; 3: North District; 4: West District ; 5: South District; 6: Central District </t>
  </si>
  <si>
    <t>1: South District; 2: Central District; 3: West District; 4: East District; 5: North District</t>
  </si>
  <si>
    <t>1: West District ; 2: North District; 3: South District; 4: No Priority  - All Geographies should receive the same number of new households. ; 5: East District</t>
  </si>
  <si>
    <t xml:space="preserve">1: South District; 2: North District; 3: East District; 4: West District ; 5: Central District </t>
  </si>
  <si>
    <t>1: South District; 2: North District; 3: West District; 4: Central District; 5: East District</t>
  </si>
  <si>
    <t xml:space="preserve">Homeowner; Person with a Disability </t>
  </si>
  <si>
    <t>1: No Priority  - All Geographies should receive the same number of new households. ; 2: Central District ; 3: West District ; 4: East District; 5: North District</t>
  </si>
  <si>
    <t>1: Central District; 2: East District</t>
  </si>
  <si>
    <t>1: West District ; 2: East District; 3: North District</t>
  </si>
  <si>
    <t xml:space="preserve">1: Central District ; 2: East District; 3: West District </t>
  </si>
  <si>
    <t>1: North District; 2: East District; 3: Central District ; 4: West District ; 5: South District</t>
  </si>
  <si>
    <t xml:space="preserve">Total </t>
  </si>
  <si>
    <t xml:space="preserve">65 and over </t>
  </si>
  <si>
    <t>Total</t>
  </si>
  <si>
    <t>Comments: Team Name [#30708]</t>
  </si>
  <si>
    <t>Comments: Facilitator(s) Name(s)  [#30741]</t>
  </si>
  <si>
    <t>Comments: Date [#30742]</t>
  </si>
  <si>
    <t>Comments: Location where played [#30743]</t>
  </si>
  <si>
    <t>The activity today...: Had relevant information [#30736]</t>
  </si>
  <si>
    <t>The activity today...: Collected useful feedback [#30737]</t>
  </si>
  <si>
    <t>The activity today...: Was easy to understand [#30738]</t>
  </si>
  <si>
    <t>The activity today...: Was convenient to attend [#30739]</t>
  </si>
  <si>
    <t>The activity today...: Was welcoming [#30740]</t>
  </si>
  <si>
    <t>I am likely to follow Charlotte Future 2040 on the website (charlottefuture.com/2040) or social media (@cltplanning) [#30726]</t>
  </si>
  <si>
    <t>30752-zip</t>
  </si>
  <si>
    <t>How many years have you lived in Charlotte?  [#30727]</t>
  </si>
  <si>
    <t>What is your age? (Select one) [#30728]</t>
  </si>
  <si>
    <t>What is your gender/sex? (Select one) [#30729]</t>
  </si>
  <si>
    <t>With which race do you most identify? (Select all that apply) [#30730]</t>
  </si>
  <si>
    <t>Comments: With which race do you most identify? (Select all that apply) [#30730]</t>
  </si>
  <si>
    <t>Are you of Hispanic, Latino, or Spanish origin or descent? (Select one) [#30731]</t>
  </si>
  <si>
    <t>Were you born in the United States of America? (Select one) [#30732]</t>
  </si>
  <si>
    <t>Comments: *Residents with 80% Average Median Income qualify for many City and County services.* 
How many people, including yourself, live in your household?  [#30733]</t>
  </si>
  <si>
    <t>Last year (2018) what was your total family income from all sources, before taxes? (Select one) [#30734]</t>
  </si>
  <si>
    <t>Diversity is represented in other ways. Do you identify as any of the following? (Select all that apply) [#30735]</t>
  </si>
  <si>
    <t>Comments: Diversity is represented in other ways. Do you identify as any of the following? (Select all that apply) [#30735]</t>
  </si>
  <si>
    <t>Other,Meeting</t>
  </si>
  <si>
    <t>HNS Leaders 08/20/19</t>
  </si>
  <si>
    <t>HNS Leaders</t>
  </si>
  <si>
    <t>08/20/19</t>
  </si>
  <si>
    <t>Old City Hall</t>
  </si>
  <si>
    <t>Strongly Agree</t>
  </si>
  <si>
    <t>True</t>
  </si>
  <si>
    <t>28164</t>
  </si>
  <si>
    <t>False</t>
  </si>
  <si>
    <t xml:space="preserve">
Rachel </t>
  </si>
  <si>
    <t>27517</t>
  </si>
  <si>
    <t>Zenia - 08/18/19</t>
  </si>
  <si>
    <t>Charlit2040</t>
  </si>
  <si>
    <t>Zenia</t>
  </si>
  <si>
    <t>08/18/19</t>
  </si>
  <si>
    <t>Natalies House</t>
  </si>
  <si>
    <t xml:space="preserve">Neutral </t>
  </si>
  <si>
    <t>Joseph Taylor</t>
  </si>
  <si>
    <t xml:space="preserve">Yo Co;  Team Monolos Bakery;  We are the North;  The Winners;  Team Grant </t>
  </si>
  <si>
    <t>4;  5;  2;  3;  2;  4;  5;  2</t>
  </si>
  <si>
    <t>York County Planning - 08/15/19</t>
  </si>
  <si>
    <t>Yo Co</t>
  </si>
  <si>
    <t>Shared</t>
  </si>
  <si>
    <t>08/15/19</t>
  </si>
  <si>
    <t>York County Planning Office</t>
  </si>
  <si>
    <t>Strongly Disagree</t>
  </si>
  <si>
    <t>Latin American Chamber of Commerce 08/15/19</t>
  </si>
  <si>
    <t>Team Monolos Bakery</t>
  </si>
  <si>
    <t>Grant</t>
  </si>
  <si>
    <t>LACC</t>
  </si>
  <si>
    <t xml:space="preserve">Team Monolos Bakery </t>
  </si>
  <si>
    <t>8th Nobelman</t>
  </si>
  <si>
    <t>Fantastic 5</t>
  </si>
  <si>
    <t>Garet</t>
  </si>
  <si>
    <t>28713</t>
  </si>
  <si>
    <t>Los Amigos del Este</t>
  </si>
  <si>
    <t xml:space="preserve">Alberto </t>
  </si>
  <si>
    <t xml:space="preserve">Los Amigos del Este </t>
  </si>
  <si>
    <t>Alberto</t>
  </si>
  <si>
    <t>I Charlotte</t>
  </si>
  <si>
    <t>PWC - 08/16/19</t>
  </si>
  <si>
    <t>Eastsiders Forever</t>
  </si>
  <si>
    <t>Keith Sorensen</t>
  </si>
  <si>
    <t xml:space="preserve">Eastsiders Forever </t>
  </si>
  <si>
    <t xml:space="preserve">Keith Sorensen </t>
  </si>
  <si>
    <t>08/16/19</t>
  </si>
  <si>
    <t>PWC</t>
  </si>
  <si>
    <t>Team PWC</t>
  </si>
  <si>
    <t>Alec Alcorn</t>
  </si>
  <si>
    <t>Alex Alcorn</t>
  </si>
  <si>
    <t>30518</t>
  </si>
  <si>
    <t>Kents Group</t>
  </si>
  <si>
    <t>Kent Main</t>
  </si>
  <si>
    <t>TGIF TRU</t>
  </si>
  <si>
    <t>Lorna</t>
  </si>
  <si>
    <t>Center City</t>
  </si>
  <si>
    <t>Scott</t>
  </si>
  <si>
    <t>28075</t>
  </si>
  <si>
    <t>Fab 6</t>
  </si>
  <si>
    <t xml:space="preserve">
Rachel</t>
  </si>
  <si>
    <t>HNS and CM Connect - 8/19/2019</t>
  </si>
  <si>
    <t>Team Grant</t>
  </si>
  <si>
    <t>08/19/19</t>
  </si>
  <si>
    <t>CMGC</t>
  </si>
  <si>
    <t>Grant ;  Team Grant</t>
  </si>
  <si>
    <t xml:space="preserve">Grant </t>
  </si>
  <si>
    <t xml:space="preserve">Team Grant </t>
  </si>
  <si>
    <t>The Winners</t>
  </si>
  <si>
    <t>Jonathon Hill</t>
  </si>
  <si>
    <t xml:space="preserve">Jonathon Hill </t>
  </si>
  <si>
    <t>Jonathon hill</t>
  </si>
  <si>
    <t>Eastside Eagles</t>
  </si>
  <si>
    <t xml:space="preserve">
CMGC</t>
  </si>
  <si>
    <t>74055</t>
  </si>
  <si>
    <t>Kents Team</t>
  </si>
  <si>
    <t xml:space="preserve">Eastside </t>
  </si>
  <si>
    <t>Eastside</t>
  </si>
  <si>
    <t>Then and Now</t>
  </si>
  <si>
    <t>Melony and Cynthia</t>
  </si>
  <si>
    <t>28124</t>
  </si>
  <si>
    <t>28037</t>
  </si>
  <si>
    <t xml:space="preserve">Then and Now </t>
  </si>
  <si>
    <t xml:space="preserve">East 2040 </t>
  </si>
  <si>
    <t>Homeowner; Renter</t>
  </si>
  <si>
    <t>Amenities</t>
  </si>
  <si>
    <t>cMGC</t>
  </si>
  <si>
    <t>28104</t>
  </si>
  <si>
    <t>Breakfast Club</t>
  </si>
  <si>
    <t>Lorna and Vivian</t>
  </si>
  <si>
    <t xml:space="preserve">Lorna and Vivian </t>
  </si>
  <si>
    <t xml:space="preserve">Breakfast Club </t>
  </si>
  <si>
    <t>Community Engagement</t>
  </si>
  <si>
    <t>Charlotte</t>
  </si>
  <si>
    <t xml:space="preserve"> CMGC</t>
  </si>
  <si>
    <t>We are the North</t>
  </si>
  <si>
    <t>Philip Freeman</t>
  </si>
  <si>
    <t xml:space="preserve">We are the North </t>
  </si>
  <si>
    <t>Medearis - 08/19/2019</t>
  </si>
  <si>
    <t>Medearis 1</t>
  </si>
  <si>
    <t>Lacey</t>
  </si>
  <si>
    <t>Medearis</t>
  </si>
  <si>
    <t xml:space="preserve">Medearis 1 </t>
  </si>
  <si>
    <t xml:space="preserve">Lacey </t>
  </si>
  <si>
    <t>Business Owner; Renter; LGBTQ+</t>
  </si>
  <si>
    <t>Team M</t>
  </si>
  <si>
    <t>Medearis;  CMGC</t>
  </si>
  <si>
    <t xml:space="preserve">Medearis </t>
  </si>
  <si>
    <t>CATS - 08/19/19</t>
  </si>
  <si>
    <t>Strikeforce</t>
  </si>
  <si>
    <t>A Team</t>
  </si>
  <si>
    <t>Joseph</t>
  </si>
  <si>
    <t>University City Partners 08/13/19</t>
  </si>
  <si>
    <t>North Siders</t>
  </si>
  <si>
    <t>08/13/19</t>
  </si>
  <si>
    <t>University City Partners</t>
  </si>
  <si>
    <t>Team Joe</t>
  </si>
  <si>
    <t>The Visionaries</t>
  </si>
  <si>
    <t>Melony</t>
  </si>
  <si>
    <t>New to Charlotte;  Recently moved to Charlotte</t>
  </si>
  <si>
    <t>The A Team</t>
  </si>
  <si>
    <t>Staff Meeting 08/12/19</t>
  </si>
  <si>
    <t>Tree Huggers</t>
  </si>
  <si>
    <t>08/12/19</t>
  </si>
  <si>
    <t>28034</t>
  </si>
  <si>
    <t>Poppin Nodes</t>
  </si>
  <si>
    <t>Grumpy Old Men</t>
  </si>
  <si>
    <t>LGBTQ+; Homeowner</t>
  </si>
  <si>
    <t>Team Kathy</t>
  </si>
  <si>
    <t>Kathy</t>
  </si>
  <si>
    <t>28379</t>
  </si>
  <si>
    <t>Rachels Team</t>
  </si>
  <si>
    <t xml:space="preserve">Rachel Stark
</t>
  </si>
  <si>
    <t>Rachel Team</t>
  </si>
  <si>
    <t>Rachel Stark</t>
  </si>
  <si>
    <t>28673</t>
  </si>
  <si>
    <t>Team Lorna</t>
  </si>
  <si>
    <t>Lorna Allen</t>
  </si>
  <si>
    <t>Creative Coworking 8/9/19</t>
  </si>
  <si>
    <t>Creative Coworker</t>
  </si>
  <si>
    <t>08/09/2019</t>
  </si>
  <si>
    <t xml:space="preserve">Powerhouse </t>
  </si>
  <si>
    <t xml:space="preserve">Student </t>
  </si>
  <si>
    <t>powerhouse</t>
  </si>
  <si>
    <t xml:space="preserve"> Creative Coworker</t>
  </si>
  <si>
    <t>Powerhouse</t>
  </si>
  <si>
    <t>Monica Game Play 08/10/2019</t>
  </si>
  <si>
    <t xml:space="preserve">Team Rusty </t>
  </si>
  <si>
    <t>08/10/2019</t>
  </si>
  <si>
    <t>Home</t>
  </si>
  <si>
    <t>Team Rusty</t>
  </si>
  <si>
    <t>CDOT - 08/05/2019</t>
  </si>
  <si>
    <t>Kayla Losh</t>
  </si>
  <si>
    <t>08/05/2019</t>
  </si>
  <si>
    <t>Multi-racial</t>
  </si>
  <si>
    <t xml:space="preserve">Native Hawaiian or Pacific Islander </t>
  </si>
  <si>
    <t>National Night Out - Bruns Academy 08/06/2019</t>
  </si>
  <si>
    <t>Wesley Heights</t>
  </si>
  <si>
    <t>08/06/2019</t>
  </si>
  <si>
    <t>Bruns Academy</t>
  </si>
  <si>
    <t>Potions &amp; Pixels (8/1/2019)</t>
  </si>
  <si>
    <t xml:space="preserve">The Challengers </t>
  </si>
  <si>
    <t xml:space="preserve">Alex </t>
  </si>
  <si>
    <t>08/1/19</t>
  </si>
  <si>
    <t xml:space="preserve">Park Church </t>
  </si>
  <si>
    <t>Alex</t>
  </si>
  <si>
    <t>CP6</t>
  </si>
  <si>
    <t>Andy</t>
  </si>
  <si>
    <t>08/01/2019</t>
  </si>
  <si>
    <t>Park Church</t>
  </si>
  <si>
    <t>Person with a Disability ; LGBTQ+</t>
  </si>
  <si>
    <t>Pegaz</t>
  </si>
  <si>
    <t xml:space="preserve">Charlotte and Andy </t>
  </si>
  <si>
    <t xml:space="preserve">student </t>
  </si>
  <si>
    <t>Right on Rails</t>
  </si>
  <si>
    <t xml:space="preserve">Melony and Zenia </t>
  </si>
  <si>
    <t xml:space="preserve">Healthy Trains </t>
  </si>
  <si>
    <t>Melony and Zenia</t>
  </si>
  <si>
    <t>Jims Team</t>
  </si>
  <si>
    <t>Teem 2040</t>
  </si>
  <si>
    <t>Business Owner; Other</t>
  </si>
  <si>
    <t>Mixed</t>
  </si>
  <si>
    <t xml:space="preserve">Joseph Taylor </t>
  </si>
  <si>
    <t xml:space="preserve">Team Alberto </t>
  </si>
  <si>
    <t>Team Alberto</t>
  </si>
  <si>
    <t xml:space="preserve">Asian or Asian American; White or Caucasian </t>
  </si>
  <si>
    <t>Transit Dandys</t>
  </si>
  <si>
    <t>28026</t>
  </si>
  <si>
    <t xml:space="preserve">Jims Team </t>
  </si>
  <si>
    <t>Homeowner; Person with a Disability ; LGBTQ+; Other</t>
  </si>
  <si>
    <t xml:space="preserve">Small Business Owner 
Immigrant Family </t>
  </si>
  <si>
    <t xml:space="preserve">Team Noble </t>
  </si>
  <si>
    <t xml:space="preserve">Emiko </t>
  </si>
  <si>
    <t>Homeowner; Business Owner; Do not usually attend City-organized events; Other</t>
  </si>
  <si>
    <t>Team Noble</t>
  </si>
  <si>
    <t>Emiko</t>
  </si>
  <si>
    <t>Scott Correll</t>
  </si>
  <si>
    <t xml:space="preserve">Transit Dandys </t>
  </si>
  <si>
    <t>Donuts</t>
  </si>
  <si>
    <t xml:space="preserve">Joseph </t>
  </si>
  <si>
    <t>07/31/19</t>
  </si>
  <si>
    <t>Engagement Community of Practice Meeting (7/31/2019)</t>
  </si>
  <si>
    <t>Team Amy</t>
  </si>
  <si>
    <t xml:space="preserve">Team Amy </t>
  </si>
  <si>
    <t>Alex 27 (7/27/2019)</t>
  </si>
  <si>
    <t>Clethany</t>
  </si>
  <si>
    <t xml:space="preserve">Alex Alcorn </t>
  </si>
  <si>
    <t>07/27/19</t>
  </si>
  <si>
    <t>Resident Brewery</t>
  </si>
  <si>
    <t xml:space="preserve">Resident Brewery </t>
  </si>
  <si>
    <t>Training (7/30/2019)</t>
  </si>
  <si>
    <t xml:space="preserve">Team Joe </t>
  </si>
  <si>
    <t>07/30/2019</t>
  </si>
  <si>
    <t>Innovation Station</t>
  </si>
  <si>
    <t>Strategic Advisors Meeting (7/25/2019)</t>
  </si>
  <si>
    <t>Smarties</t>
  </si>
  <si>
    <t xml:space="preserve">Kathy </t>
  </si>
  <si>
    <t>07/25/19</t>
  </si>
  <si>
    <t xml:space="preserve">Smarties </t>
  </si>
  <si>
    <t xml:space="preserve">The Smartics </t>
  </si>
  <si>
    <t>The Smartics</t>
  </si>
  <si>
    <t xml:space="preserve">Charlotte </t>
  </si>
  <si>
    <t xml:space="preserve">Strategic Advisors </t>
  </si>
  <si>
    <t xml:space="preserve">Queen City Smarties </t>
  </si>
  <si>
    <t xml:space="preserve">Andy </t>
  </si>
  <si>
    <t>Homeowner; LGBTQ+; Business Owner</t>
  </si>
  <si>
    <t xml:space="preserve">Team Save the Deer </t>
  </si>
  <si>
    <t>Phillip</t>
  </si>
  <si>
    <t>Homeowner; Business Owner; Renter</t>
  </si>
  <si>
    <t>The Best</t>
  </si>
  <si>
    <t>Catherine Mahoney</t>
  </si>
  <si>
    <t>7/25/19</t>
  </si>
  <si>
    <t>Indian</t>
  </si>
  <si>
    <t>QC Crowned</t>
  </si>
  <si>
    <t xml:space="preserve">Catherine Mahoney </t>
  </si>
  <si>
    <t xml:space="preserve">QC Crowned </t>
  </si>
  <si>
    <t>28712</t>
  </si>
  <si>
    <t>Team Scott</t>
  </si>
  <si>
    <t xml:space="preserve">CMGC
</t>
  </si>
  <si>
    <t>Reign Makers</t>
  </si>
  <si>
    <t>28083</t>
  </si>
  <si>
    <t>Reign Maker</t>
  </si>
  <si>
    <t>28728</t>
  </si>
  <si>
    <t>CLT Connects</t>
  </si>
  <si>
    <t>African</t>
  </si>
  <si>
    <t>Missim Possible</t>
  </si>
  <si>
    <t>Industrial South</t>
  </si>
  <si>
    <t xml:space="preserve">Industrial South
</t>
  </si>
  <si>
    <t>Michael Lindler House Game Play (7/19/2019)</t>
  </si>
  <si>
    <t>Fix West Charlotte</t>
  </si>
  <si>
    <t xml:space="preserve">Michael Lindler </t>
  </si>
  <si>
    <t>07/19/19</t>
  </si>
  <si>
    <t>Michael Lindler House</t>
  </si>
  <si>
    <t>Michael Lindler Libretto's Pizzeria Game Play (7/18/2019)</t>
  </si>
  <si>
    <t>Libretto's</t>
  </si>
  <si>
    <t>Michael Lindler</t>
  </si>
  <si>
    <t>07/18/19</t>
  </si>
  <si>
    <t>Libretto's Pizzeria;  Michael Lindler House</t>
  </si>
  <si>
    <t xml:space="preserve">Asian or Asian American; White or Caucasian ; Native Hawaiian or Pacific Islander </t>
  </si>
  <si>
    <t>P&amp;P/Carolina Beer Temple (7/23/2019)</t>
  </si>
  <si>
    <t>Charlotte Temple</t>
  </si>
  <si>
    <t>07/23/19</t>
  </si>
  <si>
    <t xml:space="preserve">Carolina Beer Temple </t>
  </si>
  <si>
    <t xml:space="preserve">Charlotte Beer Temple </t>
  </si>
  <si>
    <t xml:space="preserve">Person with a Disability </t>
  </si>
  <si>
    <t xml:space="preserve">Charlotte Temple </t>
  </si>
  <si>
    <t>Center City Partners (7/23/2019)</t>
  </si>
  <si>
    <t xml:space="preserve">Moria's Group </t>
  </si>
  <si>
    <t>CCCP</t>
  </si>
  <si>
    <t>Moria's Group</t>
  </si>
  <si>
    <t>Unknown</t>
  </si>
  <si>
    <t xml:space="preserve">Unknown </t>
  </si>
  <si>
    <t xml:space="preserve">Great Decisions </t>
  </si>
  <si>
    <t xml:space="preserve">Papermates </t>
  </si>
  <si>
    <t xml:space="preserve">Lorna </t>
  </si>
  <si>
    <t>City Interns (7/19/2019)</t>
  </si>
  <si>
    <t xml:space="preserve">Fuzzy Purple Koalas </t>
  </si>
  <si>
    <t xml:space="preserve">West Side </t>
  </si>
  <si>
    <t>West Side</t>
  </si>
  <si>
    <t>Hispanic/Latino</t>
  </si>
  <si>
    <t>CDOT Staff (7/18/2019)</t>
  </si>
  <si>
    <t xml:space="preserve">Dungeon Masters </t>
  </si>
  <si>
    <t>Andy Grzymski</t>
  </si>
  <si>
    <t>Dungeon Masters</t>
  </si>
  <si>
    <t>Red Tape Bureaucrats</t>
  </si>
  <si>
    <t>Best Charlotte Ever</t>
  </si>
  <si>
    <t>Joanna &amp; Melony</t>
  </si>
  <si>
    <t>Dan's Group</t>
  </si>
  <si>
    <t xml:space="preserve">We the North </t>
  </si>
  <si>
    <t>We the North</t>
  </si>
  <si>
    <t xml:space="preserve">Garet Johnson </t>
  </si>
  <si>
    <t>Arab</t>
  </si>
  <si>
    <t>Potions &amp; Pixels (7/17/2019)</t>
  </si>
  <si>
    <t>P&amp;P4</t>
  </si>
  <si>
    <t>07/17/19</t>
  </si>
  <si>
    <t>7th Street Public Market</t>
  </si>
  <si>
    <t>Charlotte East Board Meeting (7/16/2019)</t>
  </si>
  <si>
    <t>Team East</t>
  </si>
  <si>
    <t>Mike Sullivan</t>
  </si>
  <si>
    <t>07/16/19</t>
  </si>
  <si>
    <t>Aldersgate</t>
  </si>
  <si>
    <t>DEC</t>
  </si>
  <si>
    <t>Alex and Rachel</t>
  </si>
  <si>
    <t>The Best Team</t>
  </si>
  <si>
    <t>Rachael and Alex</t>
  </si>
  <si>
    <t>Resident Culture Brewery (7/14/2019)</t>
  </si>
  <si>
    <t xml:space="preserve">J3 Development Partners </t>
  </si>
  <si>
    <t>07/14/19</t>
  </si>
  <si>
    <t>Resident Culture Brewery</t>
  </si>
  <si>
    <t>Settlers of Charlotte</t>
  </si>
  <si>
    <t>LGBTQ+; Other</t>
  </si>
  <si>
    <t xml:space="preserve">Artist </t>
  </si>
  <si>
    <t xml:space="preserve">Settlers of Charlotte </t>
  </si>
  <si>
    <t>Housing Justice Coalition (7/10/2019)</t>
  </si>
  <si>
    <t>Housing Justice Coalition</t>
  </si>
  <si>
    <t>James Lee</t>
  </si>
  <si>
    <t>07/10/19</t>
  </si>
  <si>
    <t xml:space="preserve">Midwood Cultural Center </t>
  </si>
  <si>
    <t>Renter; Person with a Disability ; LGBTQ+</t>
  </si>
  <si>
    <t xml:space="preserve">Housing Justice Coalition </t>
  </si>
  <si>
    <t>HJC "A"</t>
  </si>
  <si>
    <t>Homeowner; Renter; Business Owner</t>
  </si>
  <si>
    <t>JUTF/Interdepartmental Team (7/17/2019)</t>
  </si>
  <si>
    <t>Table 2</t>
  </si>
  <si>
    <t>Livin in the East</t>
  </si>
  <si>
    <t>28129</t>
  </si>
  <si>
    <t>CC&amp;M</t>
  </si>
  <si>
    <t>Team Westside</t>
  </si>
  <si>
    <t xml:space="preserve">Team Westside </t>
  </si>
  <si>
    <t>East-Awesome</t>
  </si>
  <si>
    <t xml:space="preserve">East-Awesome </t>
  </si>
  <si>
    <t>Deputy Directors (7/12/2019)</t>
  </si>
  <si>
    <t>Team Kristy</t>
  </si>
  <si>
    <t xml:space="preserve">Kristy </t>
  </si>
  <si>
    <t>07/12/19</t>
  </si>
  <si>
    <t xml:space="preserve">Government Center </t>
  </si>
  <si>
    <t>Team Kirsty</t>
  </si>
  <si>
    <t>Kirsty</t>
  </si>
  <si>
    <t xml:space="preserve">The A Team </t>
  </si>
  <si>
    <t xml:space="preserve">Round Wonders </t>
  </si>
  <si>
    <t>Government Center</t>
  </si>
  <si>
    <t>Planning Commission  (7/1/2019)</t>
  </si>
  <si>
    <t>Alberto's Table</t>
  </si>
  <si>
    <t>07/01/19</t>
  </si>
  <si>
    <t>Heavy Hitters</t>
  </si>
  <si>
    <t xml:space="preserve">Heavy Hitters </t>
  </si>
  <si>
    <t>REBIC (6/20/2019)</t>
  </si>
  <si>
    <t>Elite</t>
  </si>
  <si>
    <t>06/20/19</t>
  </si>
  <si>
    <t>LA</t>
  </si>
  <si>
    <t>06/19/19</t>
  </si>
  <si>
    <t xml:space="preserve">Business Owner; Person with a Disability </t>
  </si>
  <si>
    <t>Innovators</t>
  </si>
  <si>
    <t>The Innovators</t>
  </si>
  <si>
    <t>United Indian Forum (06/22/2019)</t>
  </si>
  <si>
    <t>Sri</t>
  </si>
  <si>
    <t>06/22/19</t>
  </si>
  <si>
    <t>Diversity Queens of Charlotte</t>
  </si>
  <si>
    <t>Ambassador Meeting (06/19/2019)</t>
  </si>
  <si>
    <t>CMCG</t>
  </si>
  <si>
    <t>09/19/19</t>
  </si>
  <si>
    <t>Non-profit</t>
  </si>
  <si>
    <t>Forward Thinkers</t>
  </si>
  <si>
    <t xml:space="preserve">Forward Thinkers </t>
  </si>
  <si>
    <t>28120</t>
  </si>
  <si>
    <t>employee</t>
  </si>
  <si>
    <t>Student</t>
  </si>
  <si>
    <t>Comments: Team Name [#30745]</t>
  </si>
  <si>
    <t>Comments: Facilitator(s) Name(s)  [#30345]</t>
  </si>
  <si>
    <t>Number of Participants [#30346]</t>
  </si>
  <si>
    <t>Comments: Number of Participants [#30346]</t>
  </si>
  <si>
    <t>Comments: Date [#30347]</t>
  </si>
  <si>
    <t>Comments: Location where played [#30348]</t>
  </si>
  <si>
    <t>Select all of the Vision Element Strategies that the group selected [#30349]</t>
  </si>
  <si>
    <t>Comments: *North:* Households [#30351]</t>
  </si>
  <si>
    <t>Comments: *North:* Jobs [#30352]</t>
  </si>
  <si>
    <t>Comments: *South:* Households [#30353]</t>
  </si>
  <si>
    <t>Comments: *South:* Jobs [#30354]</t>
  </si>
  <si>
    <t>Comments: *East:* Households [#30355]</t>
  </si>
  <si>
    <t>Comments: *East:* Jobs [#30356]</t>
  </si>
  <si>
    <t>Comments: *West:* Households [#30357]</t>
  </si>
  <si>
    <t>Comments: *West:* Jobs [#30358]</t>
  </si>
  <si>
    <t>Comments: *Central:* Households [#30359]</t>
  </si>
  <si>
    <t>Comments: *Central:* Jobs [#30360]</t>
  </si>
  <si>
    <t>Select the boxes indicating Places that your group prioritized in each game geography. : North [#30362]</t>
  </si>
  <si>
    <t>Select the boxes indicating Places that your group prioritized in each game geography. : South [#30363]</t>
  </si>
  <si>
    <t>Select the boxes indicating Places that your group prioritized in each game geography. : East [#30364]</t>
  </si>
  <si>
    <t>Select the boxes indicating Places that your group prioritized in each game geography. : West [#30365]</t>
  </si>
  <si>
    <t>Select the boxes indicating Places that your group prioritized in each game geography. : Central [#30366]</t>
  </si>
  <si>
    <t>*Game Geographies Played.* (Select all that the group selected.) [#30368]</t>
  </si>
  <si>
    <t>Comments: *North:* Parks [#30369]</t>
  </si>
  <si>
    <t>Comments: *North:* Healthy Food [#30370]</t>
  </si>
  <si>
    <t>Comments: *North:* Transit Station [#30371]</t>
  </si>
  <si>
    <t>Comments: *North:* Pedestrian and Bicycle Improvements [#30372]</t>
  </si>
  <si>
    <t>Comments: *South:* Parks [#30373]</t>
  </si>
  <si>
    <t>Comments: *South:* Healthy Food [#30374]</t>
  </si>
  <si>
    <t>Comments: *South:* Transit Station [#30375]</t>
  </si>
  <si>
    <t>Comments: *South:* Pedestrian and Bicycle Improvements [#30376]</t>
  </si>
  <si>
    <t>Comments: *East:* Parks [#30377]</t>
  </si>
  <si>
    <t>Comments: *East:* Healthy Food [#30378]</t>
  </si>
  <si>
    <t>Comments: *East:* Transit Station [#30379]</t>
  </si>
  <si>
    <t>Comments: *East:* Pedestrian and Bicycle Improvements [#30380]</t>
  </si>
  <si>
    <t>Comments: *West:* Parks [#30382]</t>
  </si>
  <si>
    <t>Comments: *West:* Healthy Food [#30383]</t>
  </si>
  <si>
    <t>Comments: *West:* Transit station [#30384]</t>
  </si>
  <si>
    <t>Comments: *West:* Pedestrian and Bicycle Improvements [#30385]</t>
  </si>
  <si>
    <t>Comments: *Central:* Parks [#30387]</t>
  </si>
  <si>
    <t>Comments: *Central:* Healthy Food [#30388]</t>
  </si>
  <si>
    <t>Comments: *Central:* Transit Station [#30389]</t>
  </si>
  <si>
    <t>Comments: *Central:* Pedestrian and Bicycle Improvements [#30390]</t>
  </si>
  <si>
    <t>Did your group vote to increase the amount of community fund available?  [#30392]</t>
  </si>
  <si>
    <t>Comments: If yes, how much did you increase community funds by? (in tokens)  [#30393]</t>
  </si>
  <si>
    <t>Select the boxes indicating Places that your group prioritized in each game geography. : North [#30399]</t>
  </si>
  <si>
    <t>Select the boxes indicating Places that your group prioritized in each game geography. : South [#30400]</t>
  </si>
  <si>
    <t>Select the boxes indicating Places that your group prioritized in each game geography. : East [#30401]</t>
  </si>
  <si>
    <t>Select the boxes indicating Places that your group prioritized in each game geography. : West [#30402]</t>
  </si>
  <si>
    <t>Select the boxes indicating Places that your group prioritized in each game geography. : Central [#30403]</t>
  </si>
  <si>
    <t>Comments: What part of the game did your group find the toughest?  [#30411]</t>
  </si>
  <si>
    <t>Comments: What were one or two things that your group learned playing the game?  [#30412]</t>
  </si>
  <si>
    <t>Select the boxes indicating Places that your group prioritized in each game geography. : North [#30406]</t>
  </si>
  <si>
    <t>Select the boxes indicating Places that your group prioritized in each game geography. : South [#30407]</t>
  </si>
  <si>
    <t>Select the boxes indicating Places that your group prioritized in each game geography. : East [#30408]</t>
  </si>
  <si>
    <t>Select the boxes indicating Places that your group prioritized in each game geography. : West [#30409]</t>
  </si>
  <si>
    <t>Select the boxes indicating Places that your group prioritized in each game geography. : Central [#30410]</t>
  </si>
  <si>
    <t>9</t>
  </si>
  <si>
    <t>12</t>
  </si>
  <si>
    <t xml:space="preserve">Higher Intensity Mixed Use Residential ; Community Activity Center ; Regional Activity Center ; Large Open Space </t>
  </si>
  <si>
    <t xml:space="preserve">Large Open Space ; Regional Activity Center ; Community Activity Center ; Industrial ; Employment ; Commercial Corridor ; Neighborhood Node ; Higher Intensity Mixed Use Residential ; Lower Intensity Residential </t>
  </si>
  <si>
    <t xml:space="preserve">Inclusive &amp; Diverse: Mitigate Gentrification ; Livable &amp; Connected: Neighborhood Mixed Use; Healthy &amp; Sustainable: Healthy Food Access; Regional: Transit Corridors ; Prosperous &amp; Innovative: Jobs Growth </t>
  </si>
  <si>
    <t>11</t>
  </si>
  <si>
    <t>14</t>
  </si>
  <si>
    <t xml:space="preserve">Higher Intensity Mixed Use Residential ; Commercial Corridor ; Employment ; Regional Activity Center </t>
  </si>
  <si>
    <t xml:space="preserve">Commercial Corridor ; Industrial </t>
  </si>
  <si>
    <t xml:space="preserve">Neighborhood Node ; Employment ; Regional Activity Center ; Large Open Space </t>
  </si>
  <si>
    <t xml:space="preserve">Lower Intensity Residential ; Neighborhood Node ; Employment ; Large Open Space </t>
  </si>
  <si>
    <t xml:space="preserve">Neighborhood Node ; Commercial Corridor ; Community Activity Center </t>
  </si>
  <si>
    <t>North</t>
  </si>
  <si>
    <t xml:space="preserve">Commercial Corridor ; Regional Activity Center </t>
  </si>
  <si>
    <t>Inclusive &amp; Diverse: Accessory Dwelling Units ; Livable &amp; Connected: Transportation Choices; Healthy &amp; Sustainable:  Sustainable Development ; Regional: Transit Corridors ; Prosperous &amp; Innovative: Activity Centers</t>
  </si>
  <si>
    <t>10</t>
  </si>
  <si>
    <t xml:space="preserve">Higher Intensity Mixed Use Residential ; Neighborhood Node ; Employment </t>
  </si>
  <si>
    <t xml:space="preserve">Employment ; Large Open Space </t>
  </si>
  <si>
    <t xml:space="preserve">Lower Intensity Residential ; Neighborhood Node ; Community Activity Center </t>
  </si>
  <si>
    <t xml:space="preserve">Higher Intensity Mixed Use Residential ; Employment ; Community Activity Center </t>
  </si>
  <si>
    <t xml:space="preserve">Higher Intensity Mixed Use Residential ; Employment ; Regional Activity Center ; Large Open Space </t>
  </si>
  <si>
    <t>South; West</t>
  </si>
  <si>
    <t xml:space="preserve">Lower Intensity Residential ; Higher Intensity Mixed Use Residential ; Neighborhood Node ; Commercial Corridor ; Employment ; Industrial ; Community Activity Center </t>
  </si>
  <si>
    <t xml:space="preserve">Lower Intensity Residential ; Neighborhood Node ; Commercial Corridor ; Employment ; Industrial ; Community Activity Center </t>
  </si>
  <si>
    <t>Youth in Planning Day - 08/16/19</t>
  </si>
  <si>
    <t>CLT</t>
  </si>
  <si>
    <t>Duhaney</t>
  </si>
  <si>
    <t xml:space="preserve">Inclusive &amp; Diverse: Mitigate Gentrification ; Livable &amp; Connected: Transportation Improvements ; Healthy &amp; Sustainable: Healthy Food Access; Prosperous &amp; Innovative: Jobs Growth ; Regional: Displacement </t>
  </si>
  <si>
    <t xml:space="preserve">Community Activity Center </t>
  </si>
  <si>
    <t xml:space="preserve">Community Activity Center ; Large Open Space </t>
  </si>
  <si>
    <t xml:space="preserve">Lower Intensity Residential ; Employment ; Regional Activity Center </t>
  </si>
  <si>
    <t xml:space="preserve">Regional Activity Center </t>
  </si>
  <si>
    <t>J and M</t>
  </si>
  <si>
    <t>Joseph and Melony</t>
  </si>
  <si>
    <t>Inclusive &amp; Diverse: Mitigate Gentrification ; Livable &amp; Connected: Transportation Choices; Healthy &amp; Sustainable: Healthy Food Access; Prosperous &amp; Innovative: Jobs Growth ; Center City Housing</t>
  </si>
  <si>
    <t xml:space="preserve">Neighborhood Node ; Commercial Corridor ; Community Activity Center ; Large Open Space </t>
  </si>
  <si>
    <t xml:space="preserve">Higher Intensity Mixed Use Residential ; Employment ; Industrial ; Community Activity Center </t>
  </si>
  <si>
    <t xml:space="preserve">Employment ; Community Activity Center ; Large Open Space </t>
  </si>
  <si>
    <t xml:space="preserve">Commercial Corridor ; Employment ; Community Activity Center ; Regional Activity Center </t>
  </si>
  <si>
    <t xml:space="preserve">Large Open Space ; Commercial Corridor ; Higher Intensity Mixed Use Residential ; Lower Intensity Residential </t>
  </si>
  <si>
    <t xml:space="preserve">Team Melony </t>
  </si>
  <si>
    <t>Inclusive &amp; Diverse: Mitigate Gentrification ; Livable &amp; Connected: Neighborhood Mixed Use; Healthy &amp; Sustainable: Healthy Food Access; Prosperous &amp; Innovative: Jobs Growth ; Center City Housing</t>
  </si>
  <si>
    <t>13</t>
  </si>
  <si>
    <t>15</t>
  </si>
  <si>
    <t xml:space="preserve">Higher Intensity Mixed Use Residential ; Commercial Corridor ; Employment ; Large Open Space </t>
  </si>
  <si>
    <t xml:space="preserve">Higher Intensity Mixed Use Residential ; Industrial ; Community Activity Center ; Large Open Space </t>
  </si>
  <si>
    <t xml:space="preserve">Employment ; Community Activity Center ; Regional Activity Center ; Large Open Space </t>
  </si>
  <si>
    <t xml:space="preserve">Neighborhood Node ; Large Open Space </t>
  </si>
  <si>
    <t xml:space="preserve">Lower Intensity Residential ; Higher Intensity Mixed Use Residential ; Neighborhood Node ; Commercial Corridor ; Community Activity Center ; Large Open Space </t>
  </si>
  <si>
    <t xml:space="preserve">I Charlotte </t>
  </si>
  <si>
    <t xml:space="preserve">Regional: Transit Corridors ; Prosperous &amp; Innovative: Activity Centers; Healthy &amp; Sustainable: Parks &amp; Open Space; Livable &amp; Connected: Transportation Choices; Inclusive &amp; Diverse: Mitigate Gentrification </t>
  </si>
  <si>
    <t xml:space="preserve">Lower Intensity Residential ; Employment ; Community Activity Center </t>
  </si>
  <si>
    <t xml:space="preserve">Regional Activity Center ; Employment ; Neighborhood Node </t>
  </si>
  <si>
    <t>East</t>
  </si>
  <si>
    <t xml:space="preserve">Neighborhood Node ; Community Activity Center </t>
  </si>
  <si>
    <t xml:space="preserve">Inclusive &amp; Diverse: Mitigate Gentrification ; Livable &amp; Connected: Neighborhood Mixed Use; Healthy &amp; Sustainable: Healthy Food Access; Prosperous &amp; Innovative: Jobs Growth ; Regional: Transit Corridors </t>
  </si>
  <si>
    <t xml:space="preserve">Neighborhood Node ; Community Activity Center ; Regional Activity Center ; Large Open Space </t>
  </si>
  <si>
    <t xml:space="preserve">Lower Intensity Residential ; Community Activity Center ; Regional Activity Center ; Large Open Space </t>
  </si>
  <si>
    <t xml:space="preserve">Lower Intensity Residential ; Higher Intensity Mixed Use Residential ; Community Activity Center ; Large Open Space </t>
  </si>
  <si>
    <t xml:space="preserve">Employment ; Regional Activity Center ; Large Open Space </t>
  </si>
  <si>
    <t xml:space="preserve">Lower Intensity Residential ; Higher Intensity Mixed Use Residential ; Neighborhood Node ; Community Activity Center ; Regional Activity Center ; Large Open Space </t>
  </si>
  <si>
    <t xml:space="preserve">Inclusive &amp; Diverse: Duplexes &amp; Triplexes ; Livable &amp; Connected: Transportation Choices; Livable &amp; Connected: Neighborhood Mixed Use; Healthy &amp; Sustainable: Parks &amp; Open Space; Prosperous &amp; Innovative: Activity Centers; Regional: Displacement </t>
  </si>
  <si>
    <t>16</t>
  </si>
  <si>
    <t xml:space="preserve">Higher Intensity Mixed Use Residential ; Community Activity Center ; Regional Activity Center </t>
  </si>
  <si>
    <t xml:space="preserve">Higher Intensity Mixed Use Residential ; Large Open Space </t>
  </si>
  <si>
    <t xml:space="preserve">Industrial ; Community Activity Center ; Regional Activity Center </t>
  </si>
  <si>
    <t xml:space="preserve">Commercial Corridor ; Large Open Space </t>
  </si>
  <si>
    <t xml:space="preserve">Higher Intensity Mixed Use Residential ; Neighborhood Node ; Commercial Corridor ; Employment ; Industrial ; Community Activity Center ; Regional Activity Center </t>
  </si>
  <si>
    <t xml:space="preserve">Inclusive &amp; Diverse: Duplexes &amp; Triplexes ; Livable &amp; Connected: Transportation Improvements ; Healthy &amp; Sustainable: Healthy Food Access; Prosperous &amp; Innovative: Jobs Growth ; Regional: Transit Corridors </t>
  </si>
  <si>
    <t xml:space="preserve">Neighborhood Node ; Community Activity Center ; Large Open Space </t>
  </si>
  <si>
    <t xml:space="preserve">Higher Intensity Mixed Use Residential </t>
  </si>
  <si>
    <t xml:space="preserve">Lower Intensity Residential ; Higher Intensity Mixed Use Residential ; Community Activity Center </t>
  </si>
  <si>
    <t xml:space="preserve">Large Open Space </t>
  </si>
  <si>
    <t>South</t>
  </si>
  <si>
    <t xml:space="preserve">Lower Intensity Residential ; Neighborhood Node ; Commercial Corridor ; Employment ; Industrial ; Community Activity Center ; Regional Activity Center </t>
  </si>
  <si>
    <t xml:space="preserve">Inclusive &amp; Diverse: Duplexes &amp; Triplexes ; Livable &amp; Connected: Transportation Choices; Healthy &amp; Sustainable:  Sustainable Development ; Prosperous &amp; Innovative: Activity Centers; Regional: Transit Corridors </t>
  </si>
  <si>
    <t xml:space="preserve">Lower Intensity Residential ; Higher Intensity Mixed Use Residential ; Neighborhood Node ; Commercial Corridor ; Employment ; Industrial ; Community Activity Center ; Regional Activity Center </t>
  </si>
  <si>
    <t>PWC - 8/16/2019</t>
  </si>
  <si>
    <t xml:space="preserve">Inclusive &amp; Diverse: Mitigate Gentrification ; Livable &amp; Connected: Transportation Choices; Livable &amp; Connected: Neighborhood Mixed Use; Healthy &amp; Sustainable:  Sustainable Development ; Prosperous &amp; Innovative: Activity Centers; Regional: Transit Corridors </t>
  </si>
  <si>
    <t xml:space="preserve">Employment ; Higher Intensity Mixed Use Residential </t>
  </si>
  <si>
    <t xml:space="preserve">Neighborhood Node ; Employment ; Community Activity Center ; Regional Activity Center </t>
  </si>
  <si>
    <t xml:space="preserve">Higher Intensity Mixed Use Residential ; Neighborhood Node </t>
  </si>
  <si>
    <t xml:space="preserve">Central </t>
  </si>
  <si>
    <t xml:space="preserve">Higher Intensity Mixed Use Residential ; Neighborhood Node ; Employment ; Industrial ; Community Activity Center </t>
  </si>
  <si>
    <t xml:space="preserve">Eastside Forever </t>
  </si>
  <si>
    <t xml:space="preserve">Inclusive &amp; Diverse: Duplexes &amp; Triplexes ; Livable &amp; Connected: Transportation Choices; Healthy &amp; Sustainable: Healthy Food Access; Prosperous &amp; Innovative: Activity Centers; Regional: Displacement </t>
  </si>
  <si>
    <t xml:space="preserve">Community Activity Center ; Regional Activity Center </t>
  </si>
  <si>
    <t xml:space="preserve">Employment ; Industrial </t>
  </si>
  <si>
    <t xml:space="preserve">Employment ; Industrial ; Community Activity Center </t>
  </si>
  <si>
    <t xml:space="preserve">Regional Activity Center ; Community Activity Center ; Higher Intensity Mixed Use Residential </t>
  </si>
  <si>
    <t xml:space="preserve">Lower Intensity Residential ; Higher Intensity Mixed Use Residential ; Neighborhood Node ; Commercial Corridor ; Employment ; Industrial ; Community Activity Center ; Regional Activity Center ; Large Open Space </t>
  </si>
  <si>
    <t xml:space="preserve">Inclusive &amp; Diverse: Accessory Dwelling Units ; Livable &amp; Connected: Neighborhood Mixed Use; Healthy &amp; Sustainable:  Sustainable Development ; Prosperous &amp; Innovative: Activity Centers; Regional: Transit Corridors </t>
  </si>
  <si>
    <t xml:space="preserve">Higher Intensity Mixed Use Residential ; Community Activity Center </t>
  </si>
  <si>
    <t xml:space="preserve">Employment ; Regional Activity Center </t>
  </si>
  <si>
    <t xml:space="preserve">Higher Intensity Mixed Use Residential ; Commercial Corridor </t>
  </si>
  <si>
    <t xml:space="preserve">Higher Intensity Mixed Use Residential ; Neighborhood Node ; Commercial Corridor ; Employment ; Regional Activity Center </t>
  </si>
  <si>
    <t>Inclusive &amp; Diverse: Mitigate Gentrification ; Livable &amp; Connected: Transportation Choices; Healthy &amp; Sustainable: Healthy Food Access; Regional: Displacement ; Prosperous &amp; Innovative: Activity Centers</t>
  </si>
  <si>
    <t>18</t>
  </si>
  <si>
    <t xml:space="preserve">Higher Intensity Mixed Use Residential ; Neighborhood Node ; Community Activity Center ; Large Open Space </t>
  </si>
  <si>
    <t>West</t>
  </si>
  <si>
    <t xml:space="preserve">Lower Intensity Residential ; Higher Intensity Mixed Use Residential ; Neighborhood Node ; Commercial Corridor ; Industrial ; Community Activity Center ; Regional Activity Center ; Large Open Space </t>
  </si>
  <si>
    <t>Inclusive &amp; Diverse: Accessory Dwelling Units ; Livable &amp; Connected: Transportation Choices; Healthy &amp; Sustainable: Parks &amp; Open Space; Center City Housing; Prosperous &amp; Innovative: Activity Centers</t>
  </si>
  <si>
    <t xml:space="preserve">Commercial Corridor ; Employment ; Regional Activity Center </t>
  </si>
  <si>
    <t xml:space="preserve">Lower Intensity Residential ; Higher Intensity Mixed Use Residential ; Neighborhood Node ; Employment ; Industrial ; Community Activity Center ; Regional Activity Center </t>
  </si>
  <si>
    <t xml:space="preserve">Inclusive &amp; Diverse: Mitigate Gentrification ; Livable &amp; Connected: Transportation Improvements ; Healthy &amp; Sustainable: Parks &amp; Open Space; Prosperous &amp; Innovative: Activity Centers; Regional: Transit Corridors </t>
  </si>
  <si>
    <t xml:space="preserve">Lower Intensity Residential ; Neighborhood Node ; Employment ; Regional Activity Center </t>
  </si>
  <si>
    <t xml:space="preserve">Higher Intensity Mixed Use Residential ; Employment </t>
  </si>
  <si>
    <t xml:space="preserve">Employment ; Industrial ; Community Activity Center ; Regional Activity Center </t>
  </si>
  <si>
    <t xml:space="preserve">Neighborhood Node ; Commercial Corridor ; Community Activity Center ; Regional Activity Center </t>
  </si>
  <si>
    <t xml:space="preserve">Regional Activity Center ; Large Open Space </t>
  </si>
  <si>
    <t xml:space="preserve">Inclusive &amp; Diverse: Duplexes &amp; Triplexes ; Livable &amp; Connected: Neighborhood Mixed Use; Healthy &amp; Sustainable: Healthy Food Access; Prosperous &amp; Innovative: Activity Centers; Regional: Transit Corridors </t>
  </si>
  <si>
    <t xml:space="preserve">Higher Intensity Mixed Use Residential ; Neighborhood Node ; Industrial ; Large Open Space </t>
  </si>
  <si>
    <t xml:space="preserve">Higher Intensity Mixed Use Residential ; Neighborhood Node ; Commercial Corridor ; Community Activity Center </t>
  </si>
  <si>
    <t>HNS and CM Connect - 08/19/19</t>
  </si>
  <si>
    <t>Inclusive &amp; Diverse: Mitigate Gentrification ; Healthy &amp; Sustainable: Parks &amp; Open Space; Prosperous &amp; Innovative: Activity Centers; Regional: Transit Corridors ; Livable &amp; Connected: Neighborhood Mixed Use</t>
  </si>
  <si>
    <t xml:space="preserve">Lower Intensity Residential ; Industrial ; Regional Activity Center </t>
  </si>
  <si>
    <t xml:space="preserve">Lower Intensity Residential ; Neighborhood Node ; Large Open Space </t>
  </si>
  <si>
    <t xml:space="preserve">Neighborhood Node ; Employment </t>
  </si>
  <si>
    <t xml:space="preserve">Higher Intensity Mixed Use Residential ; Employment ; Community Activity Center ; Regional Activity Center </t>
  </si>
  <si>
    <t xml:space="preserve">Inclusive &amp; Diverse: Mitigate Gentrification ; Livable &amp; Connected: Neighborhood Mixed Use; Healthy &amp; Sustainable: Healthy Food Access; Prosperous &amp; Innovative: Activity Centers; Regional: Displacement </t>
  </si>
  <si>
    <t xml:space="preserve">Higher Intensity Mixed Use Residential ; Neighborhood Node ; Commercial Corridor ; Employment ; Community Activity Center </t>
  </si>
  <si>
    <t xml:space="preserve">Large Open Space ; Regional Activity Center ; Employment ; Neighborhood Node </t>
  </si>
  <si>
    <t xml:space="preserve">Neighborhood Node ; Employment ; Community Activity Center ; Large Open Space </t>
  </si>
  <si>
    <t xml:space="preserve">Higher Intensity Mixed Use Residential ; Employment ; Industrial ; Large Open Space </t>
  </si>
  <si>
    <t xml:space="preserve">Higher Intensity Mixed Use Residential ; Neighborhood Node ; Employment ; Large Open Space </t>
  </si>
  <si>
    <t xml:space="preserve">Neighborhood Node ; Commercial Corridor ; Regional Activity Center ; Large Open Space </t>
  </si>
  <si>
    <t>East 2040</t>
  </si>
  <si>
    <t xml:space="preserve">Inclusive &amp; Diverse: Duplexes &amp; Triplexes ; Inclusive &amp; Diverse: Mitigate Gentrification ; Livable &amp; Connected: Transportation Choices; Livable &amp; Connected: Neighborhood Mixed Use; Healthy &amp; Sustainable: Parks &amp; Open Space; Healthy &amp; Sustainable: Healthy Food Access; Prosperous &amp; Innovative: Activity Centers; Prosperous &amp; Innovative: Industrial Development ; Regional: Displacement ; Regional: Transit Corridors </t>
  </si>
  <si>
    <t>17</t>
  </si>
  <si>
    <t xml:space="preserve">Higher Intensity Mixed Use Residential ; Employment ; Community Activity Center ; Large Open Space </t>
  </si>
  <si>
    <t xml:space="preserve">Regional Activity Center ; Industrial ; Employment ; Higher Intensity Mixed Use Residential </t>
  </si>
  <si>
    <t xml:space="preserve">Large Open Space ; Regional Activity Center ; Community Activity Center ; Higher Intensity Mixed Use Residential </t>
  </si>
  <si>
    <t xml:space="preserve">Inclusive &amp; Diverse: Mitigate Gentrification ; Livable &amp; Connected: Neighborhood Mixed Use; Healthy &amp; Sustainable: Parks &amp; Open Space; Prosperous &amp; Innovative: Industrial Development ; Regional: Transit Corridors </t>
  </si>
  <si>
    <t xml:space="preserve">Higher Intensity Mixed Use Residential ; Neighborhood Node ; Industrial ; Community Activity Center </t>
  </si>
  <si>
    <t xml:space="preserve">Inclusive &amp; Diverse: Mitigate Gentrification ; Livable &amp; Connected: Transportation Choices; Healthy &amp; Sustainable:  Sustainable Development ; Prosperous &amp; Innovative: Activity Centers; Regional: Displacement </t>
  </si>
  <si>
    <t xml:space="preserve">Neighborhood Node ; Employment ; Regional Activity Center </t>
  </si>
  <si>
    <t xml:space="preserve">Regional Activity Center ; Neighborhood Node ; Higher Intensity Mixed Use Residential </t>
  </si>
  <si>
    <t xml:space="preserve">Higher Intensity Mixed Use Residential ; Neighborhood Node ; Community Activity Center </t>
  </si>
  <si>
    <t xml:space="preserve">Higher Intensity Mixed Use Residential ; Neighborhood Node ; Industrial ; Community Activity Center ; Regional Activity Center ; Large Open Space </t>
  </si>
  <si>
    <t xml:space="preserve">Community Engagement </t>
  </si>
  <si>
    <t xml:space="preserve">Employment ; Commercial Corridor ; Higher Intensity Mixed Use Residential </t>
  </si>
  <si>
    <t xml:space="preserve">Commercial Corridor ; Community Activity Center </t>
  </si>
  <si>
    <t xml:space="preserve">Inclusive &amp; Diverse: Accessory Dwelling Units ; Livable &amp; Connected: Neighborhood Mixed Use; Healthy &amp; Sustainable: Healthy Food Access; Regional: Transit Corridors </t>
  </si>
  <si>
    <t xml:space="preserve">Neighborhood Node ; Regional Activity Center </t>
  </si>
  <si>
    <t xml:space="preserve">Large Open Space ; Neighborhood Node </t>
  </si>
  <si>
    <t xml:space="preserve">Higher Intensity Mixed Use Residential ; Neighborhood Node ; Regional Activity Center </t>
  </si>
  <si>
    <t xml:space="preserve">South; East; Central </t>
  </si>
  <si>
    <t xml:space="preserve">Community Activity Center ; Regional Activity Center ; Large Open Space </t>
  </si>
  <si>
    <t xml:space="preserve">Regional Activity Center ; Neighborhood Node </t>
  </si>
  <si>
    <t xml:space="preserve">Philip freeman </t>
  </si>
  <si>
    <t xml:space="preserve">Higher Intensity Mixed Use Residential ; Neighborhood Node ; Commercial Corridor ; Regional Activity Center </t>
  </si>
  <si>
    <t xml:space="preserve">Neighborhood Node ; Commercial Corridor ; Employment ; Regional Activity Center </t>
  </si>
  <si>
    <t xml:space="preserve">Higher Intensity Mixed Use Residential ; Neighborhood Node ; Industrial ; Community Activity Center ; Regional Activity Center </t>
  </si>
  <si>
    <t>Medearis - 08/19/19</t>
  </si>
  <si>
    <t xml:space="preserve">Inclusive &amp; Diverse: Accessory Dwelling Units ; Livable &amp; Connected: Transportation Choices; Healthy &amp; Sustainable:  Sustainable Development ; Prosperous &amp; Innovative: Industrial Development ; Regional: Transit Corridors </t>
  </si>
  <si>
    <t xml:space="preserve">Inclusive &amp; Diverse: Mitigate Gentrification ; Livable &amp; Connected: Neighborhood Mixed Use; Healthy &amp; Sustainable:  Sustainable Development ; Prosperous &amp; Innovative: Industrial Development ; Regional: Displacement </t>
  </si>
  <si>
    <t xml:space="preserve">Employment ; Industrial ; Regional Activity Center ; Large Open Space </t>
  </si>
  <si>
    <t xml:space="preserve">Neighborhood Node ; Community Activity Center ; Regional Activity Center </t>
  </si>
  <si>
    <t xml:space="preserve">Higher Intensity Mixed Use Residential ; Neighborhood Node ; Employment ; Industrial ; Community Activity Center ; Regional Activity Center </t>
  </si>
  <si>
    <t xml:space="preserve">Inclusive &amp; Diverse: Mitigate Gentrification ; Livable &amp; Connected: Neighborhood Mixed Use; Healthy &amp; Sustainable: Parks &amp; Open Space; Prosperous &amp; Innovative: Jobs Growth ; Regional: Transit Corridors </t>
  </si>
  <si>
    <t xml:space="preserve">Industrial ; Community Activity Center ; Large Open Space </t>
  </si>
  <si>
    <t xml:space="preserve">Lower Intensity Residential ; Community Activity Center ; Large Open Space </t>
  </si>
  <si>
    <t xml:space="preserve">Neighborhood Node ; Regional Activity Center ; Large Open Space </t>
  </si>
  <si>
    <t xml:space="preserve">Higher Intensity Mixed Use Residential ; Neighborhood Node ; Large Open Space </t>
  </si>
  <si>
    <t xml:space="preserve">Lower Intensity Residential ; Higher Intensity Mixed Use Residential ; Neighborhood Node ; Commercial Corridor ; Industrial ; Community Activity Center </t>
  </si>
  <si>
    <t xml:space="preserve">Inclusive &amp; Diverse: Accessory Dwelling Units ; Livable &amp; Connected: Neighborhood Mixed Use; Healthy &amp; Sustainable: Healthy Food Access; Prosperous &amp; Innovative: Industrial Development ; Regional: Transit Corridors </t>
  </si>
  <si>
    <t>19</t>
  </si>
  <si>
    <t xml:space="preserve">Higher Intensity Mixed Use Residential ; Regional Activity Center </t>
  </si>
  <si>
    <t xml:space="preserve">Higher Intensity Mixed Use Residential ; Community Activity Center ; Large Open Space </t>
  </si>
  <si>
    <t xml:space="preserve">Higher Intensity Mixed Use Residential ; Employment ; Large Open Space </t>
  </si>
  <si>
    <t xml:space="preserve">Large Open Space ; Commercial Corridor ; Higher Intensity Mixed Use Residential </t>
  </si>
  <si>
    <t>Johnston YMCA 08/15/19</t>
  </si>
  <si>
    <t>Team 1</t>
  </si>
  <si>
    <t>Melony and Joseph</t>
  </si>
  <si>
    <t>Johnston YMCA</t>
  </si>
  <si>
    <t xml:space="preserve">Inclusive &amp; Diverse: Duplexes &amp; Triplexes ; Livable &amp; Connected: Transportation Choices; Healthy &amp; Sustainable: Parks &amp; Open Space; Prosperous &amp; Innovative: Activity Centers; Regional: Displacement </t>
  </si>
  <si>
    <t>Team 2</t>
  </si>
  <si>
    <t>Team 3</t>
  </si>
  <si>
    <t xml:space="preserve">Inclusive &amp; Diverse: Duplexes &amp; Triplexes ; Livable &amp; Connected: Transportation Choices; Healthy &amp; Sustainable: Healthy Food Access; Prosperous &amp; Innovative: Industrial Development ; Regional: Displacement </t>
  </si>
  <si>
    <t>Team 4</t>
  </si>
  <si>
    <t>Team 5</t>
  </si>
  <si>
    <t xml:space="preserve">Inclusive &amp; Diverse: Mitigate Gentrification ; Livable &amp; Connected: Neighborhood Mixed Use; Healthy &amp; Sustainable: Healthy Food Access; Prosperous &amp; Innovative: Industrial Development ; Regional: Displacement </t>
  </si>
  <si>
    <t xml:space="preserve">Team 6 </t>
  </si>
  <si>
    <t>Team 7</t>
  </si>
  <si>
    <t>Team 8</t>
  </si>
  <si>
    <t xml:space="preserve">Inclusive &amp; Diverse: Mitigate Gentrification ; Livable &amp; Connected: Transportation Improvements ; Healthy &amp; Sustainable: Healthy Food Access; Prosperous &amp; Innovative: Jobs Growth ; Regional: Transit Corridors </t>
  </si>
  <si>
    <t>Team 9</t>
  </si>
  <si>
    <t xml:space="preserve">Inclusive &amp; Diverse: Mitigate Gentrification ; Livable &amp; Connected: Transportation Improvements ; Healthy &amp; Sustainable: Parks &amp; Open Space; Prosperous &amp; Innovative: Jobs Growth ; Regional: Transit Corridors </t>
  </si>
  <si>
    <t>Team 10</t>
  </si>
  <si>
    <t>Team 11</t>
  </si>
  <si>
    <t>Team 12</t>
  </si>
  <si>
    <t>Inclusive &amp; Diverse: Mitigate Gentrification ; Livable &amp; Connected: Transportation Improvements ; Healthy &amp; Sustainable: Healthy Food Access; Prosperous &amp; Innovative: Jobs Growth ; Center City Housing</t>
  </si>
  <si>
    <t>Team 13</t>
  </si>
  <si>
    <t>Inclusive &amp; Diverse: Mitigate Gentrification ; Livable &amp; Connected: Transportation Improvements ; Healthy &amp; Sustainable: Parks &amp; Open Space; Prosperous &amp; Innovative: Jobs Growth ; Center City Housing</t>
  </si>
  <si>
    <t>The A-Team</t>
  </si>
  <si>
    <t xml:space="preserve">Inclusive &amp; Diverse: Duplexes &amp; Triplexes ; Livable &amp; Connected: Neighborhood Mixed Use; Healthy &amp; Sustainable: Parks &amp; Open Space; Prosperous &amp; Innovative: Activity Centers; Regional: Transit Corridors </t>
  </si>
  <si>
    <t xml:space="preserve">Neighborhood Node ; Industrial ; Regional Activity Center </t>
  </si>
  <si>
    <t xml:space="preserve">Neighborhood Node ; Industrial ; Community Activity Center ; Regional Activity Center </t>
  </si>
  <si>
    <t xml:space="preserve">Neighborhood Node ; Employment ; Community Activity Center </t>
  </si>
  <si>
    <t xml:space="preserve">Lower Intensity Residential ; Higher Intensity Mixed Use Residential ; Neighborhood Node ; Employment ; Industrial ; Community Activity Center </t>
  </si>
  <si>
    <t xml:space="preserve">Inclusive &amp; Diverse: Duplexes &amp; Triplexes ; Livable &amp; Connected: Transportation Choices; Healthy &amp; Sustainable: Healthy Food Access; Prosperous &amp; Innovative: Jobs Growth ; Regional: Displacement </t>
  </si>
  <si>
    <t xml:space="preserve">Higher Intensity Mixed Use Residential ; Commercial Corridor ; Community Activity Center ; Regional Activity Center </t>
  </si>
  <si>
    <t xml:space="preserve">Higher Intensity Mixed Use Residential ; Industrial </t>
  </si>
  <si>
    <t xml:space="preserve">Neighborhood Node ; Commercial Corridor </t>
  </si>
  <si>
    <t xml:space="preserve">Lower Intensity Residential ; Higher Intensity Mixed Use Residential ; Neighborhood Node ; Commercial Corridor ; Employment ; Community Activity Center ; Regional Activity Center ; Large Open Space </t>
  </si>
  <si>
    <t>University Partners</t>
  </si>
  <si>
    <t>Inclusive &amp; Diverse: Accessory Dwelling Units ; Livable &amp; Connected: Neighborhood Mixed Use; Healthy &amp; Sustainable: Parks &amp; Open Space; Regional: Displacement ; Prosperous &amp; Innovative: Activity Centers</t>
  </si>
  <si>
    <t xml:space="preserve">Higher Intensity Mixed Use Residential ; Neighborhood Node ; Employment ; Community Activity Center </t>
  </si>
  <si>
    <t xml:space="preserve">Large Open Space ; Community Activity Center ; Employment ; Higher Intensity Mixed Use Residential </t>
  </si>
  <si>
    <t xml:space="preserve">Large Open Space ; Regional Activity Center ; Employment </t>
  </si>
  <si>
    <t>Baby Bobby</t>
  </si>
  <si>
    <t>Catherine</t>
  </si>
  <si>
    <t xml:space="preserve">Lower Intensity Residential ; Employment ; Regional Activity Center ; Large Open Space </t>
  </si>
  <si>
    <t xml:space="preserve">Lower Intensity Residential ; Higher Intensity Mixed Use Residential ; Regional Activity Center ; Large Open Space </t>
  </si>
  <si>
    <t xml:space="preserve">Lower Intensity Residential ; Higher Intensity Mixed Use Residential ; Industrial ; Community Activity Center </t>
  </si>
  <si>
    <t>Inclusive &amp; Diverse: Accessory Dwelling Units ; Livable &amp; Connected: Neighborhood Mixed Use; Healthy &amp; Sustainable: Healthy Food Access; Prosperous &amp; Innovative: Activity Centers; Center City Housing</t>
  </si>
  <si>
    <t>Team Claire</t>
  </si>
  <si>
    <t xml:space="preserve">Inclusive &amp; Diverse: Accessory Dwelling Units ; Livable &amp; Connected: Transportation Choices; Healthy &amp; Sustainable:  Sustainable Development ; Prosperous &amp; Innovative: Jobs Growth ; Regional: Transit Corridors </t>
  </si>
  <si>
    <t xml:space="preserve">Higher Intensity Mixed Use Residential ; Neighborhood Node ; Community Activity Center ; Regional Activity Center </t>
  </si>
  <si>
    <t xml:space="preserve">Neighborhood Node ; Industrial </t>
  </si>
  <si>
    <t xml:space="preserve">Inclusive &amp; Diverse: Mitigate Gentrification ; Livable &amp; Connected: Neighborhood Mixed Use; Healthy &amp; Sustainable: Parks &amp; Open Space; Prosperous &amp; Innovative: Activity Centers; Regional: Transit Corridors </t>
  </si>
  <si>
    <t>Inclusive &amp; Diverse: Mitigate Gentrification ; Livable &amp; Connected: Transportation Improvements ; Healthy &amp; Sustainable:  Sustainable Development ; Regional: Displacement ; Prosperous &amp; Innovative: Activity Centers</t>
  </si>
  <si>
    <t>Inclusive &amp; Diverse: Duplexes &amp; Triplexes ; Livable &amp; Connected: Neighborhood Mixed Use; Healthy &amp; Sustainable:  Sustainable Development ; Prosperous &amp; Innovative: Activity Centers; Center City Housing</t>
  </si>
  <si>
    <t xml:space="preserve">Higher Intensity Mixed Use Residential ; Neighborhood Node ; Regional Activity Center ; Large Open Space </t>
  </si>
  <si>
    <t xml:space="preserve">Higher Intensity Mixed Use Residential ; Neighborhood Node ; Employment ; Regional Activity Center </t>
  </si>
  <si>
    <t xml:space="preserve">Neighborhood Node ; Industrial ; Community Activity Center ; Large Open Space </t>
  </si>
  <si>
    <t xml:space="preserve">Inclusive &amp; Diverse: Mitigate Gentrification ; Livable &amp; Connected: Transportation Choices; Healthy &amp; Sustainable: Parks &amp; Open Space; Prosperous &amp; Innovative: Activity Centers; Regional: Displacement </t>
  </si>
  <si>
    <t xml:space="preserve">Neighborhood Node ; Commercial Corridor ; Employment ; Large Open Space </t>
  </si>
  <si>
    <t>Grumpy Old men</t>
  </si>
  <si>
    <t xml:space="preserve">Inclusive &amp; Diverse: Mitigate Gentrification ; Livable &amp; Connected: Transportation Choices; Healthy &amp; Sustainable: Parks &amp; Open Space; Prosperous &amp; Innovative: Activity Centers; Regional: Transit Corridors </t>
  </si>
  <si>
    <t xml:space="preserve">Employment ; Neighborhood Node </t>
  </si>
  <si>
    <t xml:space="preserve">Industrial ; Large Open Space </t>
  </si>
  <si>
    <t xml:space="preserve">Inclusive &amp; Diverse: Duplexes &amp; Triplexes ; Livable &amp; Connected: Neighborhood Mixed Use; Healthy &amp; Sustainable: Parks &amp; Open Space; Prosperous &amp; Innovative: Industrial Development ; Regional: Displacement </t>
  </si>
  <si>
    <t>Tree huggers</t>
  </si>
  <si>
    <t xml:space="preserve">Employment ; Industrial ; Community Activity Center ; Large Open Space </t>
  </si>
  <si>
    <t xml:space="preserve">Higher Intensity Mixed Use Residential ; Neighborhood Node ; Employment ; Community Activity Center ; Large Open Space </t>
  </si>
  <si>
    <t xml:space="preserve">Higher Intensity Mixed Use Residential ; Neighborhood Node ; Regional Activity Center ; Large Open Space ; Community Activity Center </t>
  </si>
  <si>
    <t xml:space="preserve">Inclusive &amp; Diverse: Duplexes &amp; Triplexes ; Livable &amp; Connected: Neighborhood Mixed Use; Healthy &amp; Sustainable: Healthy Food Access; Prosperous &amp; Innovative: Activity Centers; Regional: Displacement ; Regional: Transit Corridors </t>
  </si>
  <si>
    <t>North; South; West; East</t>
  </si>
  <si>
    <t xml:space="preserve">Lower Intensity Residential ; Higher Intensity Mixed Use Residential ; Neighborhood Node ; Industrial ; Community Activity Center ; Regional Activity Center ; Large Open Space </t>
  </si>
  <si>
    <t xml:space="preserve">Lower Intensity Residential ; Neighborhood Node ; Community Activity Center ; Regional Activity Center ; Large Open Space </t>
  </si>
  <si>
    <t xml:space="preserve">Neighborhood Node ; Commercial Corridor ; Industrial ; Community Activity Center ; Regional Activity Center ; Large Open Space </t>
  </si>
  <si>
    <t xml:space="preserve">Inclusive &amp; Diverse: Mitigate Gentrification ; Livable &amp; Connected: Transportation Improvements ; Healthy &amp; Sustainable: Healthy Food Access; Prosperous &amp; Innovative: Activity Centers; Regional: Transit Corridors </t>
  </si>
  <si>
    <t xml:space="preserve">Large Open Space ; Community Activity Center ; Neighborhood Node </t>
  </si>
  <si>
    <t>Joes Team</t>
  </si>
  <si>
    <t xml:space="preserve">Regional Activity Center ; Community Activity Center ; Neighborhood Node </t>
  </si>
  <si>
    <t xml:space="preserve">Sandwich Mafia </t>
  </si>
  <si>
    <t xml:space="preserve">Inclusive &amp; Diverse: Duplexes &amp; Triplexes ; Livable &amp; Connected: Transportation Choices; Healthy &amp; Sustainable: Healthy Food Access; Regional: Displacement ; Prosperous &amp; Innovative: Industrial Development </t>
  </si>
  <si>
    <t>Biddleville Rocks</t>
  </si>
  <si>
    <t>Inclusive &amp; Diverse: Mitigate Gentrification ; Livable &amp; Connected: Neighborhood Mixed Use; Healthy &amp; Sustainable: Healthy Food Access; Regional: Transit Corridors ; Prosperous &amp; Innovative: Activity Centers</t>
  </si>
  <si>
    <t>South; North</t>
  </si>
  <si>
    <t xml:space="preserve">trade ins 
different places </t>
  </si>
  <si>
    <t xml:space="preserve">layout 
how geographies are targeted </t>
  </si>
  <si>
    <t>Right on Rail</t>
  </si>
  <si>
    <t xml:space="preserve">Higher Intensity Mixed Use Residential ; Commercial Corridor ; Industrial ; Large Open Space </t>
  </si>
  <si>
    <t xml:space="preserve">Large Open Space ; Community Activity Center ; Employment ; Commercial Corridor </t>
  </si>
  <si>
    <t xml:space="preserve">Lower Intensity Residential ; Higher Intensity Mixed Use Residential ; Employment ; Large Open Space </t>
  </si>
  <si>
    <t xml:space="preserve">Higher Intensity Mixed Use Residential ; Commercial Corridor ; Employment ; Industrial ; Community Activity Center ; Regional Activity Center ; Large Open Space </t>
  </si>
  <si>
    <t xml:space="preserve">Inclusive &amp; Diverse: Mitigate Gentrification ; Livable &amp; Connected: Transportation Choices; Healthy &amp; Sustainable: Healthy Food Access; Prosperous &amp; Innovative: Activity Centers; Regional: Displacement </t>
  </si>
  <si>
    <t xml:space="preserve">Neighborhood Node ; Commercial Corridor ; Employment ; Community Activity Center </t>
  </si>
  <si>
    <t xml:space="preserve">-Deciding on which strategies 
-Knowing what is necessary
-Not knowing implications of your choices </t>
  </si>
  <si>
    <t xml:space="preserve">Projections for Charlotte
*no one believed the tax increase had no penalty  
</t>
  </si>
  <si>
    <t xml:space="preserve">Inclusive &amp; Diverse: Mitigate Gentrification ; Livable &amp; Connected: Transportation Improvements ; Healthy &amp; Sustainable: Healthy Food Access; Prosperous &amp; Innovative: Activity Centers; Regional: Displacement ; Regional: Transit Corridors </t>
  </si>
  <si>
    <t xml:space="preserve">-"mitigate gentrification" appeals but full buy-in on how solution works 
-weighing the pros and cons of HH + Jobs </t>
  </si>
  <si>
    <t xml:space="preserve">-Gamers are really good planners 
-Learned more about Charlotte - existing 
-Learned reasoning for why things arent where they are - need centralize 
-Difficulty will be in implementation probably </t>
  </si>
  <si>
    <t xml:space="preserve">Prosperous &amp; Innovative: Activity Centers; Regional: Transit Corridors ; Healthy &amp; Sustainable:  Sustainable Development ; Livable &amp; Connected: Transportation Choices; Inclusive &amp; Diverse: Mitigate Gentrification </t>
  </si>
  <si>
    <t xml:space="preserve">Inclusive &amp; Diverse: Mitigate Gentrification ; Livable &amp; Connected: Transportation Improvements ; Healthy &amp; Sustainable:  Sustainable Development ; Prosperous &amp; Innovative: Industrial Development ; Regional: Transit Corridors </t>
  </si>
  <si>
    <t xml:space="preserve">Commercial Corridor ; Employment ; Large Open Space </t>
  </si>
  <si>
    <t>West; East</t>
  </si>
  <si>
    <t xml:space="preserve">Pegaz </t>
  </si>
  <si>
    <t xml:space="preserve">Inclusive &amp; Diverse: Mitigate Gentrification ; Livable &amp; Connected: Neighborhood Mixed Use; Healthy &amp; Sustainable: Healthy Food Access; Prosperous &amp; Innovative: Activity Centers; Regional: Transit Corridors </t>
  </si>
  <si>
    <t xml:space="preserve">Lower Intensity Residential ; Regional Activity Center </t>
  </si>
  <si>
    <t xml:space="preserve">Inclusive &amp; Diverse: Duplexes &amp; Triplexes ; Inclusive &amp; Diverse: Mitigate Gentrification ; Livable &amp; Connected: Transportation Choices; Livable &amp; Connected: Neighborhood Mixed Use; Healthy &amp; Sustainable:  Sustainable Development ; Healthy &amp; Sustainable: Healthy Food Access; Prosperous &amp; Innovative: Activity Centers; Prosperous &amp; Innovative: Industrial Development ; Prosperous &amp; Innovative: Jobs Growth ; Regional: Displacement ; Regional: Transit Corridors </t>
  </si>
  <si>
    <t xml:space="preserve">Neighborhood Node ; Commercial Corridor ; Regional Activity Center </t>
  </si>
  <si>
    <t xml:space="preserve">Higher Intensity Mixed Use Residential ; Employment ; Regional Activity Center </t>
  </si>
  <si>
    <t xml:space="preserve">Lower Intensity Residential ; Neighborhood Node </t>
  </si>
  <si>
    <t xml:space="preserve">Inclusive &amp; Diverse: Mitigate Gentrification ; Livable &amp; Connected: Transportation Choices; Healthy &amp; Sustainable: Healthy Food Access; Healthy &amp; Sustainable:  Sustainable Development ; Prosperous &amp; Innovative: Activity Centers; Regional: Transit Corridors </t>
  </si>
  <si>
    <t>Inclusive &amp; Diverse: Mitigate Gentrification ; Livable &amp; Connected: Transportation Improvements ; Healthy &amp; Sustainable: Healthy Food Access; Prosperous &amp; Innovative: Activity Centers</t>
  </si>
  <si>
    <t xml:space="preserve">Industrial ; Regional Activity Center ; Large Open Space </t>
  </si>
  <si>
    <t>spending money and making trade offs</t>
  </si>
  <si>
    <t xml:space="preserve">Donuts </t>
  </si>
  <si>
    <t xml:space="preserve">Inclusive &amp; Diverse: Mitigate Gentrification ; Healthy &amp; Sustainable: Healthy Food Access; Prosperous &amp; Innovative: Activity Centers; Regional: Transit Corridors </t>
  </si>
  <si>
    <t xml:space="preserve">Higher Intensity Mixed Use Residential ; Neighborhood Node ; Commercial Corridor ; Employment ; Industrial ; Community Activity Center </t>
  </si>
  <si>
    <t xml:space="preserve">Resident Culture </t>
  </si>
  <si>
    <t xml:space="preserve">Higher Intensity Mixed Use Residential ; Neighborhood Node ; Commercial Corridor ; Large Open Space </t>
  </si>
  <si>
    <t xml:space="preserve">Neighborhood Node ; Industrial ; Regional Activity Center ; Large Open Space </t>
  </si>
  <si>
    <t>Training - 7/30/2019</t>
  </si>
  <si>
    <t xml:space="preserve">Inclusive &amp; Diverse: Duplexes &amp; Triplexes ; Livable &amp; Connected: Transportation Improvements ; Healthy &amp; Sustainable: Parks &amp; Open Space; Prosperous &amp; Innovative: Industrial Development ; Regional: Transit Corridors </t>
  </si>
  <si>
    <t xml:space="preserve">Neighborhood Node </t>
  </si>
  <si>
    <t xml:space="preserve">Higher Intensity Mixed Use Residential ; Regional Activity Center ; Large Open Space </t>
  </si>
  <si>
    <t>Strategic Advisor Meeting (7/25/2019);Staff Meeting 08/12/19;National Night Out - Bruns Academy 08/06/2019</t>
  </si>
  <si>
    <t>7;  7</t>
  </si>
  <si>
    <t>6;  5;  6;  5</t>
  </si>
  <si>
    <t>7;  7;  7</t>
  </si>
  <si>
    <t>7;  5;  6;  7;  7</t>
  </si>
  <si>
    <t>7;  10</t>
  </si>
  <si>
    <t>7;  5;  6;  9</t>
  </si>
  <si>
    <t>8;  10;  10;  14;  13</t>
  </si>
  <si>
    <t>7;  9;  9;  11</t>
  </si>
  <si>
    <t>15;  13;  14;  4;  7</t>
  </si>
  <si>
    <t>14;  16;  8;  10</t>
  </si>
  <si>
    <t xml:space="preserve">Lower Intensity Residential ; Industrial ; Regional Activity Center ; Large Open Space </t>
  </si>
  <si>
    <t xml:space="preserve">Higher Intensity Mixed Use Residential ; Neighborhood Node ; Industrial ; Community Activity Center ; Large Open Space </t>
  </si>
  <si>
    <t>Strategic Advisor Meeting (7/25/2019)</t>
  </si>
  <si>
    <t>Queen City Smartees</t>
  </si>
  <si>
    <t xml:space="preserve">Lower Intensity Residential ; Higher Intensity Mixed Use Residential ; Neighborhood Node ; Commercial Corridor ; Employment ; Community Activity Center ; Regional Activity Center </t>
  </si>
  <si>
    <t xml:space="preserve">Trying to fit all pieces on board </t>
  </si>
  <si>
    <t xml:space="preserve">dont know much about certain neighborhoods </t>
  </si>
  <si>
    <t xml:space="preserve">Inclusive &amp; Diverse: Mitigate Gentrification ; Livable &amp; Connected: Transportation Choices; Livable &amp; Connected: Neighborhood Mixed Use; Healthy &amp; Sustainable: Healthy Food Access; Prosperous &amp; Innovative: Jobs Growth ; Regional: Displacement </t>
  </si>
  <si>
    <t>The areas in the west near the water tributaries (Catawba River) were difficult to plan</t>
  </si>
  <si>
    <t xml:space="preserve">1. there are a lot of moving parts to consider when planning 
2. the factual info confused us. some of the info may be inaccurate
3. plans already in progress were not included (Eastland Mall, River District)
4. there may be opportunities to work with inter-county entities in this planning work (bordering "CLT Proper" areas </t>
  </si>
  <si>
    <t>Inclusive &amp; Diverse: Accessory Dwelling Units ; Livable &amp; Connected: Neighborhood Mixed Use; Healthy &amp; Sustainable: Healthy Food Access; Prosperous &amp; Innovative: Industrial Development ; Center City Housing</t>
  </si>
  <si>
    <t xml:space="preserve">Higher Intensity Mixed Use Residential ; Commercial Corridor ; Employment </t>
  </si>
  <si>
    <t xml:space="preserve">Lower Intensity Residential ; Higher Intensity Mixed Use Residential ; Neighborhood Node ; Commercial Corridor ; Employment ; Industrial ; Community Activity Center ; Large Open Space </t>
  </si>
  <si>
    <t>keeping straight game pieces/learning the placetypes</t>
  </si>
  <si>
    <t xml:space="preserve">learned about area with most need, it was nice to put a location to the "big topic problems" like food desserts </t>
  </si>
  <si>
    <t>Inclusive &amp; Diverse: Accessory Dwelling Units ; Livable &amp; Connected: Neighborhood Mixed Use; Healthy &amp; Sustainable:  Sustainable Development ; Prosperous &amp; Innovative: Jobs Growth ; Center City Housing</t>
  </si>
  <si>
    <t xml:space="preserve">7
</t>
  </si>
  <si>
    <t xml:space="preserve">Higher Intensity Mixed Use Residential ; Neighborhood Node ; Employment ; Community Activity Center ; Regional Activity Center </t>
  </si>
  <si>
    <t xml:space="preserve">Higher Intensity Mixed Use Residential ; Neighborhood Node ; Commercial Corridor ; Employment ; Industrial ; Community Activity Center ; Large Open Space </t>
  </si>
  <si>
    <t xml:space="preserve">Team Scott
</t>
  </si>
  <si>
    <t>Making decisions as group</t>
  </si>
  <si>
    <t xml:space="preserve">Inclusive &amp; Diverse: Mitigate Gentrification ; Livable &amp; Connected: Neighborhood Mixed Use; Healthy &amp; Sustainable:  Sustainable Development ; Prosperous &amp; Innovative: Jobs Growth ; Regional: Transit Corridors </t>
  </si>
  <si>
    <t xml:space="preserve">Lower Intensity Residential ; Large Open Space </t>
  </si>
  <si>
    <t xml:space="preserve">Inclusive &amp; Diverse: Duplexes &amp; Triplexes ; Livable &amp; Connected: Neighborhood Mixed Use; Healthy &amp; Sustainable: Healthy Food Access; Prosperous &amp; Innovative: Activity Centers; Regional: Displacement </t>
  </si>
  <si>
    <t xml:space="preserve">Lower Intensity Residential ; Neighborhood Node ; Regional Activity Center </t>
  </si>
  <si>
    <t xml:space="preserve">Higher Intensity Mixed Use Residential ; Neighborhood Node ; Commercial Corridor ; Employment </t>
  </si>
  <si>
    <t>Inclusive &amp; Diverse: Mitigate Gentrification ; Livable &amp; Connected: Neighborhood Mixed Use; Healthy &amp; Sustainable:  Sustainable Development ; Regional: Transit Corridors ; Prosperous &amp; Innovative: Activity Centers</t>
  </si>
  <si>
    <t xml:space="preserve">Lower Intensity Residential ; Neighborhood Node ; Employment ; Community Activity Center </t>
  </si>
  <si>
    <t xml:space="preserve">5
</t>
  </si>
  <si>
    <t xml:space="preserve">Lower Intensity Residential ; Employment ; Industrial ; Community Activity Center </t>
  </si>
  <si>
    <t>choosing strategy</t>
  </si>
  <si>
    <t>the amount of information needed to make a decision; the need for more transit beyond what is planned</t>
  </si>
  <si>
    <t xml:space="preserve">Inclusive &amp; Diverse: Duplexes &amp; Triplexes ; Livable &amp; Connected: Transportation Improvements ; Healthy &amp; Sustainable:  Sustainable Development ; Prosperous &amp; Innovative: Activity Centers; Regional: Displacement </t>
  </si>
  <si>
    <t>Team Save the Deer</t>
  </si>
  <si>
    <t>Phillip Gussmani</t>
  </si>
  <si>
    <t xml:space="preserve">Inclusive &amp; Diverse: Duplexes &amp; Triplexes ; Livable &amp; Connected: Transportation Choices; Healthy &amp; Sustainable: Healthy Food Access; Prosperous &amp; Innovative: Activity Centers; Regional: Transit Corridors </t>
  </si>
  <si>
    <t xml:space="preserve">Neighborhood Node ; Industrial ; Large Open Space </t>
  </si>
  <si>
    <t xml:space="preserve">Higher Intensity Mixed Use Residential ; Neighborhood Node ; Commercial Corridor ; Employment ; Community Activity Center ; Regional Activity Center </t>
  </si>
  <si>
    <t>Rules are complicated. 
Meet up of advisors</t>
  </si>
  <si>
    <t>Complexity</t>
  </si>
  <si>
    <t xml:space="preserve">Higher Intensity Mixed Use Residential ; Neighborhood Node ; Commercial Corridor </t>
  </si>
  <si>
    <t xml:space="preserve">Every amenity we wanted to add would inevitable drive further development and would change the neighborhood culture </t>
  </si>
  <si>
    <t>Almost any development means destroying something. Adding "livable" attractions also attracts traffic. If we don't include 1st and last mile to transit, people will still drive</t>
  </si>
  <si>
    <t>Libretto's Pizzeria</t>
  </si>
  <si>
    <t>North; West</t>
  </si>
  <si>
    <t xml:space="preserve">Building a transit corridor from scratch involves a ton of infrastructure modifications </t>
  </si>
  <si>
    <t xml:space="preserve">Neighborhood Node ; Employment ; Industrial ; Community Activity Center </t>
  </si>
  <si>
    <t xml:space="preserve">Lower Intensity Residential ; Higher Intensity Mixed Use Residential ; Neighborhood Node ; Employment ; Industrial ; Community Activity Center ; Regional Activity Center ; Large Open Space </t>
  </si>
  <si>
    <t>Round 1</t>
  </si>
  <si>
    <t>Linking bike/ped to connect uses to place types
Duplex/triplex laws</t>
  </si>
  <si>
    <t>Great Decisions</t>
  </si>
  <si>
    <t>CCP</t>
  </si>
  <si>
    <t xml:space="preserve">Inclusive &amp; Diverse: Duplexes &amp; Triplexes ; Livable &amp; Connected: Transportation Choices; Healthy &amp; Sustainable: Parks &amp; Open Space; Prosperous &amp; Innovative: Jobs Growth ; Regional: Transit Corridors </t>
  </si>
  <si>
    <t>Papermates</t>
  </si>
  <si>
    <t xml:space="preserve">Neighborhood Node ; Employment ; Large Open Space </t>
  </si>
  <si>
    <t xml:space="preserve">Higher Intensity Mixed Use Residential ; Neighborhood Node ; Commercial Corridor ; Employment ; Industrial ; Community Activity Center ; Regional Activity Center ; Large Open Space </t>
  </si>
  <si>
    <t xml:space="preserve">prioritizing places </t>
  </si>
  <si>
    <t xml:space="preserve">making decisions </t>
  </si>
  <si>
    <t xml:space="preserve">Inclusive &amp; Diverse: Duplexes &amp; Triplexes ; Livable &amp; Connected: Neighborhood Mixed Use; Healthy &amp; Sustainable: Parks &amp; Open Space; Prosperous &amp; Innovative: Activity Centers; Regional: Displacement </t>
  </si>
  <si>
    <t xml:space="preserve">Higher Intensity Mixed Use Residential ; Commercial Corridor ; Community Activity Center ; Large Open Space </t>
  </si>
  <si>
    <t>30</t>
  </si>
  <si>
    <t xml:space="preserve">Lower Intensity Residential ; Higher Intensity Mixed Use Residential ; Neighborhood Node ; Industrial ; Community Activity Center </t>
  </si>
  <si>
    <t xml:space="preserve">Following instructions </t>
  </si>
  <si>
    <t xml:space="preserve">Inclusive &amp; Diverse: Mitigate Gentrification ; Livable &amp; Connected: Transportation Choices; Healthy &amp; Sustainable: Parks &amp; Open Space; Prosperous &amp; Innovative: Jobs Growth ; Regional: Transit Corridors </t>
  </si>
  <si>
    <t xml:space="preserve">how much is too much growth </t>
  </si>
  <si>
    <t>trade-offs, cant have it all</t>
  </si>
  <si>
    <t>Inclusive &amp; Diverse: Mitigate Gentrification ; Livable &amp; Connected: Transportation Choices; Healthy &amp; Sustainable: Healthy Food Access; Prosperous &amp; Innovative: Activity Centers; Center City Housing</t>
  </si>
  <si>
    <t xml:space="preserve">Employment ; Community Activity Center ; Regional Activity Center </t>
  </si>
  <si>
    <t>Hard to know what to put when not from the area</t>
  </si>
  <si>
    <t xml:space="preserve">What a neighborhood node was.
About different place types </t>
  </si>
  <si>
    <t xml:space="preserve">Higher Intensity Mixed Use Residential ; Commercial Corridor ; Community Activity Center </t>
  </si>
  <si>
    <t xml:space="preserve">Having to reposition the pieces to fit the strategies and having to raise funds to meet strategies </t>
  </si>
  <si>
    <t>Inclusive &amp; Diverse: Duplexes &amp; Triplexes ; Livable &amp; Connected: Neighborhood Mixed Use; Healthy &amp; Sustainable: Parks &amp; Open Space; Prosperous &amp; Innovative: Jobs Growth ; Center City Housing</t>
  </si>
  <si>
    <t xml:space="preserve">choosing the strategies </t>
  </si>
  <si>
    <t xml:space="preserve">Industrial ; Regional Activity Center </t>
  </si>
  <si>
    <t xml:space="preserve">Neighborhood Node ; Large Open Space ; Community Activity Center ; Employment </t>
  </si>
  <si>
    <t xml:space="preserve">Community Activity Center ; Employment ; Neighborhood Node </t>
  </si>
  <si>
    <t xml:space="preserve">Understanding the game. Making decisions quick. Wording on cards. Trade offs. Pairing ADUs against MF. </t>
  </si>
  <si>
    <t xml:space="preserve">Trade offs are hard. </t>
  </si>
  <si>
    <t xml:space="preserve">Red Tape Bureaucrats </t>
  </si>
  <si>
    <t>Inclusive &amp; Diverse: Duplexes &amp; Triplexes ; Livable &amp; Connected: Neighborhood Mixed Use; Healthy &amp; Sustainable: Parks &amp; Open Space; Prosperous &amp; Innovative: Activity Centers</t>
  </si>
  <si>
    <t xml:space="preserve">Lower Intensity Residential ; Higher Intensity Mixed Use Residential ; Neighborhood Node ; Employment ; Community Activity Center ; Regional Activity Center ; Large Open Space </t>
  </si>
  <si>
    <t>Andy Grymski</t>
  </si>
  <si>
    <t xml:space="preserve">Inclusive &amp; Diverse: Duplexes &amp; Triplexes ; Livable &amp; Connected: Transportation Choices; Healthy &amp; Sustainable: Healthy Food Access; Prosperous &amp; Innovative: Industrial Development ; Regional: Transit Corridors </t>
  </si>
  <si>
    <t>25</t>
  </si>
  <si>
    <t xml:space="preserve">Balancing housing and jobs; not knowing existing conditions; not taking into account road transportation data </t>
  </si>
  <si>
    <t xml:space="preserve">planning is hard </t>
  </si>
  <si>
    <t xml:space="preserve">Inclusive &amp; Diverse: Mitigate Gentrification ; Livable &amp; Connected: Neighborhood Mixed Use; Healthy &amp; Sustainable:  Sustainable Development ; Prosperous &amp; Innovative: Activity Centers; Regional: Transit Corridors </t>
  </si>
  <si>
    <t xml:space="preserve">Employment ; Community Activity Center </t>
  </si>
  <si>
    <t>Round 1 selection and how it connects to Round 2</t>
  </si>
  <si>
    <t xml:space="preserve">Undeveloped areas of the city and future transit routes </t>
  </si>
  <si>
    <t xml:space="preserve">Industrial </t>
  </si>
  <si>
    <t xml:space="preserve">Lower Intensity Residential </t>
  </si>
  <si>
    <t>Instructions</t>
  </si>
  <si>
    <t xml:space="preserve">Need for healthy food - East
Need for Activity Center
Need for Employment (large) near transit </t>
  </si>
  <si>
    <t xml:space="preserve">Rachael and Alex </t>
  </si>
  <si>
    <t xml:space="preserve">Higher Intensity Mixed Use Residential ; Commercial Corridor ; Industrial </t>
  </si>
  <si>
    <t xml:space="preserve">Neighborhood Node ; Employment ; Community Activity Center ; Regional Activity Center ; Large Open Space </t>
  </si>
  <si>
    <t>The trading was confusing</t>
  </si>
  <si>
    <t xml:space="preserve">The East side of Charlotte has a great need for transit, bike/ped/greenway and community/regional amenities </t>
  </si>
  <si>
    <t xml:space="preserve">Alex and Rachel </t>
  </si>
  <si>
    <t xml:space="preserve">Aldersgate </t>
  </si>
  <si>
    <t xml:space="preserve">Inclusive &amp; Diverse: Duplexes &amp; Triplexes ; Inclusive &amp; Diverse: Accessory Dwelling Units ; Livable &amp; Connected: Transportation Choices; Livable &amp; Connected: Neighborhood Mixed Use; Livable &amp; Connected: Transportation Improvements ; Healthy &amp; Sustainable: Parks &amp; Open Space; Healthy &amp; Sustainable: Healthy Food Access; Prosperous &amp; Innovative: Activity Centers; Prosperous &amp; Innovative: Jobs Growth ; Regional: Displacement </t>
  </si>
  <si>
    <t xml:space="preserve">Higher Intensity Mixed Use Residential ; Neighborhood Node ; Industrial </t>
  </si>
  <si>
    <t>Ambassador Round 2/Planning Committee (7/16/2019)</t>
  </si>
  <si>
    <t>Game 1</t>
  </si>
  <si>
    <t xml:space="preserve">Inclusive &amp; Diverse: Mitigate Gentrification ; Livable &amp; Connected: Transportation Choices; Healthy &amp; Sustainable:  Sustainable Development ; Prosperous &amp; Innovative: Industrial Development ; Regional: Transit Corridors </t>
  </si>
  <si>
    <t>Game 2</t>
  </si>
  <si>
    <t xml:space="preserve">Inclusive &amp; Diverse: Mitigate Gentrification ; Livable &amp; Connected: Neighborhood Mixed Use; Healthy &amp; Sustainable:  Sustainable Development ; Prosperous &amp; Innovative: Activity Centers; Regional: Displacement </t>
  </si>
  <si>
    <t xml:space="preserve">Commercial Corridor </t>
  </si>
  <si>
    <t>Resident Culture Brewery (07/14/2019)</t>
  </si>
  <si>
    <t xml:space="preserve">Inclusive &amp; Diverse: Mitigate Gentrification ; Livable &amp; Connected: Transportation Improvements ; Healthy &amp; Sustainable: Parks &amp; Open Space; Prosperous &amp; Innovative: Activity Centers; Regional: Displacement </t>
  </si>
  <si>
    <t xml:space="preserve">Inclusive &amp; Diverse: Mitigate Gentrification ; Livable &amp; Connected: Neighborhood Mixed Use; Healthy &amp; Sustainable: Healthy Food Access; Prosperous &amp; Innovative: Industrial Development ; Regional: Transit Corridors </t>
  </si>
  <si>
    <t xml:space="preserve">Higher Intensity Mixed Use Residential ; Neighborhood Node ; Commercial Corridor ; Industrial </t>
  </si>
  <si>
    <t xml:space="preserve">Lower Intensity Residential ; Higher Intensity Mixed Use Residential ; Large Open Space </t>
  </si>
  <si>
    <t>HJC "A'"</t>
  </si>
  <si>
    <t>Midwood Cultural Center</t>
  </si>
  <si>
    <t>Inclusive &amp; Diverse: Mitigate Gentrification ; Livable &amp; Connected: Transportation Choices; Prosperous &amp; Innovative: Activity Centers; Regional: Displacement ; Healthy &amp; Sustainable: Healthy Food Access</t>
  </si>
  <si>
    <t>50</t>
  </si>
  <si>
    <t xml:space="preserve">Lower Intensity Residential ; Large Open Space ; Regional Activity Center ; Community Activity Center ; Industrial ; Employment ; Commercial Corridor ; Neighborhood Node ; Higher Intensity Mixed Use Residential </t>
  </si>
  <si>
    <t>understanding, short amount of time</t>
  </si>
  <si>
    <t>trade-offs</t>
  </si>
  <si>
    <t xml:space="preserve">Large Open Space ; Neighborhood Node ; Higher Intensity Mixed Use Residential </t>
  </si>
  <si>
    <t xml:space="preserve">Community Activity Center ; Employment ; Commercial Corridor ; Neighborhood Node ; Higher Intensity Mixed Use Residential ; Lower Intensity Residential </t>
  </si>
  <si>
    <t xml:space="preserve">Inclusive &amp; Diverse: Mitigate Gentrification ; Livable &amp; Connected: Neighborhood Mixed Use; Healthy &amp; Sustainable: Parks &amp; Open Space; Prosperous &amp; Innovative: Activity Centers; Regional: Displacement </t>
  </si>
  <si>
    <t xml:space="preserve">Lower Intensity Residential ; Higher Intensity Mixed Use Residential ; Employment ; Regional Activity Center </t>
  </si>
  <si>
    <t xml:space="preserve">Community Activity Center ; Industrial ; Employment ; Commercial Corridor ; Neighborhood Node ; Higher Intensity Mixed Use Residential ; Lower Intensity Residential </t>
  </si>
  <si>
    <t xml:space="preserve">selecting only 1-2 vision elements </t>
  </si>
  <si>
    <t>there are trade-offs: hard/expensive ones!</t>
  </si>
  <si>
    <t xml:space="preserve">Higher Intensity Mixed Use Residential ; Employment ; Industrial </t>
  </si>
  <si>
    <t xml:space="preserve">Lower Intensity Residential ; Higher Intensity Mixed Use Residential ; Employment ; Industrial </t>
  </si>
  <si>
    <t xml:space="preserve">trade-offs: inability to do some trades </t>
  </si>
  <si>
    <t xml:space="preserve">every trade-off has a cost </t>
  </si>
  <si>
    <t xml:space="preserve">Higher Intensity Mixed Use Residential ; Industrial ; Regional Activity Center </t>
  </si>
  <si>
    <t>rules are complex</t>
  </si>
  <si>
    <t xml:space="preserve">staff vs community (insider knowledge) 
round 1 = most discussion </t>
  </si>
  <si>
    <t xml:space="preserve">Kirsty Sanchez </t>
  </si>
  <si>
    <t>07/12/2019</t>
  </si>
  <si>
    <t xml:space="preserve">Inclusive &amp; Diverse: Accessory Dwelling Units ; Livable &amp; Connected: Neighborhood Mixed Use; Healthy &amp; Sustainable: Parks &amp; Open Space; Prosperous &amp; Innovative: Jobs Growth ; Regional: Transit Corridors </t>
  </si>
  <si>
    <t xml:space="preserve">Commercial Corridor ; Employment </t>
  </si>
  <si>
    <t>Emiko LeNeave</t>
  </si>
  <si>
    <t xml:space="preserve">Inclusive &amp; Diverse: Accessory Dwelling Units ; Livable &amp; Connected: Neighborhood Mixed Use; Healthy &amp; Sustainable: Parks &amp; Open Space; Prosperous &amp; Innovative: Activity Centers; Regional: Displacement </t>
  </si>
  <si>
    <t xml:space="preserve">Inclusive &amp; Diverse: Accessory Dwelling Units ; Livable &amp; Connected: Transportation Choices; Healthy &amp; Sustainable:  Sustainable Development ; Prosperous &amp; Innovative: Activity Centers; Regional: Transit Corridors </t>
  </si>
  <si>
    <t>5;  7</t>
  </si>
  <si>
    <t>Planning Commission (7/1/2019)</t>
  </si>
  <si>
    <t xml:space="preserve">Planning Commission </t>
  </si>
  <si>
    <t>Alberto Gonzalez</t>
  </si>
  <si>
    <t>07/1/19</t>
  </si>
  <si>
    <t>Inclusive &amp; Diverse: Accessory Dwelling Units ; Livable &amp; Connected: Neighborhood Mixed Use; Healthy &amp; Sustainable: Parks &amp; Open Space; Prosperous &amp; Innovative: Activity Centers; Center City Housing</t>
  </si>
  <si>
    <t xml:space="preserve">Lower Intensity Residential ; Neighborhood Node ; Commercial Corridor ; Employment ; Community Activity Center </t>
  </si>
  <si>
    <t xml:space="preserve">Balancing jobs + HH across geographies </t>
  </si>
  <si>
    <t xml:space="preserve">Disproportion of further growth </t>
  </si>
  <si>
    <t>The Internship</t>
  </si>
  <si>
    <t>Joseph; Emiko</t>
  </si>
  <si>
    <t>06/25/19</t>
  </si>
  <si>
    <t xml:space="preserve">Lower Intensity Residential ; Commercial Corridor ; Industrial ; Community Activity Center </t>
  </si>
  <si>
    <t>United Indian Community Forum Workshop (6/22/2019)</t>
  </si>
  <si>
    <t>Future Charlotte</t>
  </si>
  <si>
    <t>06/22/2019</t>
  </si>
  <si>
    <t>United Indian Forum</t>
  </si>
  <si>
    <t xml:space="preserve">Inclusive &amp; Diverse: Duplexes &amp; Triplexes ; Inclusive &amp; Diverse: Accessory Dwelling Units ; Inclusive &amp; Diverse: Mitigate Gentrification ; Livable &amp; Connected: Transportation Choices; Livable &amp; Connected: Transportation Improvements </t>
  </si>
  <si>
    <t>Team Sri</t>
  </si>
  <si>
    <t>Melony and Keith</t>
  </si>
  <si>
    <t>Four K's</t>
  </si>
  <si>
    <t xml:space="preserve">Inclusive &amp; Diverse: Mitigate Gentrification ; Livable &amp; Connected: Neighborhood Mixed Use; Healthy &amp; Sustainable:  Sustainable Development ; Prosperous &amp; Innovative: Jobs Growth ; Regional: Displacement </t>
  </si>
  <si>
    <t>REBIC Meeting (6/20/2019)</t>
  </si>
  <si>
    <t>The innovatirs</t>
  </si>
  <si>
    <t>Rachel stark</t>
  </si>
  <si>
    <t>06/20/2019</t>
  </si>
  <si>
    <t>Realtors center</t>
  </si>
  <si>
    <t xml:space="preserve">Livable &amp; Connected: Neighborhood Mixed Use; Inclusive &amp; Diverse: Duplexes &amp; Triplexes ; Healthy &amp; Sustainable: Healthy Food Access; Prosperous &amp; Innovative: Jobs Growth ; Regional: Transit Corridors </t>
  </si>
  <si>
    <t>Negotiating where to allocate growth</t>
  </si>
  <si>
    <t>Visualizing the pattens of where there are amenities and services gaps</t>
  </si>
  <si>
    <t>REBIC Meeting (6/20/2019);Ambassadors Kick Off (6/19/2019)</t>
  </si>
  <si>
    <t>The innovators;  Charlotte real estate leadership class;  East CLT Ladies;  Diversity queens of charlotte;  Evan W.</t>
  </si>
  <si>
    <t>Rachel stark;  Charlotte Lamb;  Lorna Allen;  Rachel stark;  Kirsty Sanchez;  Angela Shealy</t>
  </si>
  <si>
    <t>06/20/2019;  06/20/19;  061919;  06/19/2019;  06192019</t>
  </si>
  <si>
    <t>Realtors center;  Realtors building on Greenwood Cliff;  CMGC;  CMGC - Ambassadors Meeting</t>
  </si>
  <si>
    <t>Livable &amp; Connected: Neighborhood Mixed Use; Regional: Transit Corridors ; Inclusive &amp; Diverse: Mitigate Gentrification ; Prosperous &amp; Innovative: Activity Centers; Healthy &amp; Sustainable: Healthy Food Access</t>
  </si>
  <si>
    <t>21000</t>
  </si>
  <si>
    <t>40000</t>
  </si>
  <si>
    <t xml:space="preserve">Community Activity Center ; Employment ; Neighborhood Node ; Higher Intensity Mixed Use Residential </t>
  </si>
  <si>
    <t>The rules and deciding trade offs.</t>
  </si>
  <si>
    <t>Charlotte Realtors Leadership Class</t>
  </si>
  <si>
    <t>Ambassadors Kick Off (6/19/2019)</t>
  </si>
  <si>
    <t>Green Team</t>
  </si>
  <si>
    <t>Melony,  Johanna</t>
  </si>
  <si>
    <t xml:space="preserve">Inclusive &amp; Diverse: Mitigate Gentrification ; Livable &amp; Connected: Transportation Choices; Healthy &amp; Sustainable: Healthy Food Access; Prosperous &amp; Innovative: Activity Centers; Regional: Transit Corridors </t>
  </si>
  <si>
    <t xml:space="preserve">Higher Intensity Mixed Use Residential ; Commercial Corridor ; Large Open Space </t>
  </si>
  <si>
    <t xml:space="preserve">Team river walkers </t>
  </si>
  <si>
    <t>061919</t>
  </si>
  <si>
    <t>Cmgc</t>
  </si>
  <si>
    <t>Livable &amp; Connected: Neighborhood Mixed Use; Healthy &amp; Sustainable:  Sustainable Development ; Livable &amp; Connected: Transportation Choices; Center City Housing</t>
  </si>
  <si>
    <t>North; West; East</t>
  </si>
  <si>
    <t>Equitable Communities CLT</t>
  </si>
  <si>
    <t xml:space="preserve">Scott Cordell </t>
  </si>
  <si>
    <t>600 E 4th St</t>
  </si>
  <si>
    <t xml:space="preserve">Inclusive &amp; Diverse: Duplexes &amp; Triplexes ; Livable &amp; Connected: Transportation Choices; Healthy &amp; Sustainable: Parks &amp; Open Space; Healthy &amp; Sustainable: Healthy Food Access; Prosperous &amp; Innovative: Activity Centers; Regional: Transit Corridors ; Regional: Displacement </t>
  </si>
  <si>
    <t>21750</t>
  </si>
  <si>
    <t>30000</t>
  </si>
  <si>
    <t>20500</t>
  </si>
  <si>
    <t>35000</t>
  </si>
  <si>
    <t>29000</t>
  </si>
  <si>
    <t>45000</t>
  </si>
  <si>
    <t>39000</t>
  </si>
  <si>
    <t>65000</t>
  </si>
  <si>
    <t xml:space="preserve">Lower Intensity Residential ; Neighborhood Node ; Community Activity Center ; Large Open Space </t>
  </si>
  <si>
    <t xml:space="preserve">Inclusive &amp; Diverse: Duplexes &amp; Triplexes ; Inclusive &amp; Diverse: Mitigate Gentrification ; Livable &amp; Connected: Neighborhood Mixed Use; Healthy &amp; Sustainable: Parks &amp; Open Space; Healthy &amp; Sustainable: Healthy Food Access; Prosperous &amp; Innovative: Jobs Growth ; Regional: Displacement </t>
  </si>
  <si>
    <t xml:space="preserve">Higher Intensity Mixed Use Residential ; Employment ; Community Activity Center ; Regional Activity Center ; Large Open Space </t>
  </si>
  <si>
    <t xml:space="preserve">The strategy section. Some want to see more about affordable housing and education/school support. </t>
  </si>
  <si>
    <t xml:space="preserve">More dense residential helps get grocery stores and other amenities. East needs more jobs than projected. </t>
  </si>
  <si>
    <t xml:space="preserve">Inclusive &amp; Diverse: Mitigate Gentrification ; Livable &amp; Connected: Transportation Improvements ; Healthy &amp; Sustainable: Parks &amp; Open Space; Healthy &amp; Sustainable: Healthy Food Access; Prosperous &amp; Innovative: Activity Centers; Regional: Transit Corridors </t>
  </si>
  <si>
    <t xml:space="preserve">Neighborhood Node ; Commercial Corridor ; Large Open Space </t>
  </si>
  <si>
    <t xml:space="preserve">Inclusive &amp; Diverse: Duplexes &amp; Triplexes ; Livable &amp; Connected: Transportation Improvements ; Healthy &amp; Sustainable: Parks &amp; Open Space; Prosperous &amp; Innovative: Activity Centers; Regional: Displacement </t>
  </si>
  <si>
    <t>06/22/10;  06/22/19</t>
  </si>
  <si>
    <t>10;  17</t>
  </si>
  <si>
    <t xml:space="preserve">Lower Intensity Residential ; Commercial Corridor ; Industrial ; Large Open Space </t>
  </si>
  <si>
    <t>08062019</t>
  </si>
  <si>
    <t xml:space="preserve">Lower Intensity Residential ; Higher Intensity Mixed Use Residential ; Neighborhood Node ; Commercial Corridor </t>
  </si>
  <si>
    <t xml:space="preserve">Lower Intensity Residential ; Higher Intensity Mixed Use Residential ; Neighborhood Node </t>
  </si>
  <si>
    <t xml:space="preserve">Employment </t>
  </si>
  <si>
    <t>Online</t>
  </si>
  <si>
    <t xml:space="preserve">Hispanic or Latino </t>
  </si>
  <si>
    <t>Not Hispanic or Latino</t>
  </si>
  <si>
    <t xml:space="preserve">Games Played </t>
  </si>
  <si>
    <t xml:space="preserve">Participants </t>
  </si>
  <si>
    <t xml:space="preserve">In Person </t>
  </si>
  <si>
    <t>#</t>
  </si>
  <si>
    <t xml:space="preserve">Online </t>
  </si>
  <si>
    <t>%</t>
  </si>
  <si>
    <t>Neighboring Concepts - 08/21/19</t>
  </si>
  <si>
    <t>BFR1</t>
  </si>
  <si>
    <t>08/21/19</t>
  </si>
  <si>
    <t>Neighboring Concepts</t>
  </si>
  <si>
    <t xml:space="preserve">Homeowner; Do not usually attend City-organized events; Person with a Disability </t>
  </si>
  <si>
    <t xml:space="preserve">BFR Team 1 </t>
  </si>
  <si>
    <t>BFR Team 1</t>
  </si>
  <si>
    <t>Neighboring Concpets</t>
  </si>
  <si>
    <t>Team BFR 1</t>
  </si>
  <si>
    <t>community advocate</t>
  </si>
  <si>
    <t xml:space="preserve">Team BFR 1 </t>
  </si>
  <si>
    <t xml:space="preserve">Eric Orozco </t>
  </si>
  <si>
    <t>Plaza Midwood Landuse Review 08/27/19</t>
  </si>
  <si>
    <t>HP</t>
  </si>
  <si>
    <t>Hamilton Cort and Phil Gussman</t>
  </si>
  <si>
    <t>08/27/19</t>
  </si>
  <si>
    <t>Vine Church</t>
  </si>
  <si>
    <t>College Game Night - 08/27/2019</t>
  </si>
  <si>
    <t>Awesome Sauce</t>
  </si>
  <si>
    <t>WeWork</t>
  </si>
  <si>
    <t>multiracial</t>
  </si>
  <si>
    <t>Ck</t>
  </si>
  <si>
    <t>Kathy and Catherine</t>
  </si>
  <si>
    <t>08/27/2019</t>
  </si>
  <si>
    <t>CK</t>
  </si>
  <si>
    <t>LGBTQ+; Do not usually attend City-organized events</t>
  </si>
  <si>
    <t>Black or African American; American Indian or Alaska Native ; Asian or Asian American</t>
  </si>
  <si>
    <t>The Eagles</t>
  </si>
  <si>
    <t>student</t>
  </si>
  <si>
    <t>Person with a Disability ; Homeowner; Business Owner</t>
  </si>
  <si>
    <t>Five Points (Neighboring Concepts) (8/27/19)</t>
  </si>
  <si>
    <t>Five Points Future</t>
  </si>
  <si>
    <t xml:space="preserve">Neighboring Concepts </t>
  </si>
  <si>
    <t xml:space="preserve">Five Points Future </t>
  </si>
  <si>
    <t xml:space="preserve">BFR 2nd Game Night (Neighboring Concepts) </t>
  </si>
  <si>
    <t>BFR 2nd Game Night</t>
  </si>
  <si>
    <t>08/22/19</t>
  </si>
  <si>
    <t>York County Planning - 08/15/19;Latin American Chamber of Commerce 08/15/19;HNS and CM Connect - 8/19/2019;Neighboring Concepts - 08/21/19;College Game Night - 08/27/2019;PWC - 08/16/19;Medearis - 08/19/2019;CATS - 08/19/19;University City Partners 08/13/19;Staff Meeting 08/12/19;CDOT - 08/05/2019;Zenia - 08/18/19</t>
  </si>
  <si>
    <t>Eric Orozco;  Charlotte;  Shared;  Rachel;  Lorna ;  Philip Freeman;  Jonathon Hill;  Grant;  Lorna and Vivian;  Scott;  Melony and Cynthia ;  Kent Main;  Lacey;  Charlotte;  Scott;  Joseph Taylor;  Alberto;  Kayla Losh</t>
  </si>
  <si>
    <t>08/27/19;  08/15/19;  08/16/19;  08/19/19;  08/12/19;  08/05/2019</t>
  </si>
  <si>
    <t>Neighboring Concepts ;  WeWork;  Natalies House ;  York County Planning  Office;  York County Planning Office;  LACC;  PWC;  CMGC;  University City Partners;  CMGC;  CMGC</t>
  </si>
  <si>
    <t>Neighboring Concepts - 08/27/19</t>
  </si>
  <si>
    <t xml:space="preserve">Inclusive &amp; Diverse: Duplexes &amp; Triplexes ; Livable &amp; Connected: Neighborhood Mixed Use; Healthy &amp; Sustainable:  Sustainable Development ; Prosperous &amp; Innovative: Jobs Growth ; Regional: Transit Corridors </t>
  </si>
  <si>
    <t>20</t>
  </si>
  <si>
    <t>Quality; need to have people based solutions; more affordable housing; want a walkable community</t>
  </si>
  <si>
    <t>Plaza Midwood Landuse Review 08/21/19</t>
  </si>
  <si>
    <t xml:space="preserve">Lower Intensity Residential ; Higher Intensity Mixed Use Residential ; Neighborhood Node ; Industrial ; Community Activity Center ; Regional Activity Center </t>
  </si>
  <si>
    <t xml:space="preserve">Inclusive &amp; Diverse: Mitigate Gentrification ; Livable &amp; Connected: Transportation Improvements ; Healthy &amp; Sustainable:  Sustainable Development ; Healthy &amp; Sustainable: Healthy Food Access; Regional: Transit Corridors ; Prosperous &amp; Innovative: Industrial Development </t>
  </si>
  <si>
    <t xml:space="preserve">Industrial ; Employment ; Higher Intensity Mixed Use Residential </t>
  </si>
  <si>
    <t xml:space="preserve">Neighborhood Node ; Employment ; Industrial </t>
  </si>
  <si>
    <t>Inclusive &amp; Diverse: Duplexes &amp; Triplexes ; Livable &amp; Connected: Transportation Improvements ; Healthy &amp; Sustainable:  Sustainable Development ; Prosperous &amp; Innovative: Activity Centers; Center City Housing</t>
  </si>
  <si>
    <t xml:space="preserve">Regional Activity Center ; Commercial Corridor ; Neighborhood Node ; Higher Intensity Mixed Use Residential </t>
  </si>
  <si>
    <t xml:space="preserve">Community Activity Center ; Large Open Space ; Lower Intensity Residential </t>
  </si>
  <si>
    <t>Inclusive &amp; Diverse: Mitigate Gentrification ; Healthy &amp; Sustainable: Parks &amp; Open Space; Regional: Transit Corridors ; Prosperous &amp; Innovative: Activity Centers</t>
  </si>
  <si>
    <t xml:space="preserve">Inclusive &amp; Diverse: Mitigate Gentrification ; Prosperous &amp; Innovative: Activity Centers; Livable &amp; Connected: Neighborhood Mixed Use; Healthy &amp; Sustainable: Healthy Food Access; Regional: Displacement ; Regional: Transit Corridors </t>
  </si>
  <si>
    <t xml:space="preserve">difficult to do this without quality factored in; strategy selection - especially regional element and Inclusive + diverse; wanted additional strategies - esp. to address gentrification </t>
  </si>
  <si>
    <t xml:space="preserve">airbnb destabilizes neighborhood = driving up home value + not committed to community; need to advocate for affordable housing in TOD areas </t>
  </si>
  <si>
    <t>BFR 2nd Game Night (Neighboring Concepts) (8/22/19)</t>
  </si>
  <si>
    <t xml:space="preserve">Inclusive &amp; Diverse: Mitigate Gentrification ; Prosperous &amp; Innovative: Activity Centers; Livable &amp; Connected: Neighborhood Mixed Use; Regional: Transit Corridors ; Healthy &amp; Sustainable:  Sustainable Development </t>
  </si>
  <si>
    <t xml:space="preserve">Lower Intensity Residential ; Higher Intensity Mixed Use Residential ; Neighborhood Node ; Commercial Corridor ; Employment ; Regional Activity Center ; Large Open Space </t>
  </si>
  <si>
    <t>Regional: Transit Corridors ; Inclusive &amp; Diverse: Duplexes &amp; Triplexes ; Livable &amp; Connected: Transportation Choices; Healthy &amp; Sustainable: Parks &amp; Open Space; Prosperous &amp; Innovative: Activity Centers</t>
  </si>
  <si>
    <t xml:space="preserve">Community Activity Center ; Neighborhood Node </t>
  </si>
  <si>
    <t xml:space="preserve">Regional Activity Center ; Community Activity Center ; Industrial ; Employment ; Commercial Corridor ; Neighborhood Node ; Higher Intensity Mixed Use Residential </t>
  </si>
  <si>
    <t xml:space="preserve">Regional Activity Center ; Community Activity Center ; Industrial ; Employment ; Commercial Corridor ; Neighborhood Node ; Higher Intensity Mixed Use Residential ; Lower Intensity Residential </t>
  </si>
  <si>
    <t>Prosperous &amp; Innovative: Jobs Growth ; Regional: Transit Corridors ; Healthy &amp; Sustainable: Healthy Food Access; Healthy &amp; Sustainable: Parks &amp; Open Space; Livable &amp; Connected: Neighborhood Mixed Use; Livable &amp; Connected: Transportation Choices</t>
  </si>
  <si>
    <t xml:space="preserve">Employment ; Community Activity Center ; Large Open Space ; Higher Intensity Mixed Use Residential </t>
  </si>
  <si>
    <t xml:space="preserve">Higher Intensity Mixed Use Residential ; Neighborhood Node ; Employment ; Industrial </t>
  </si>
  <si>
    <t>Prosperous &amp; Innovative: Activity Centers; Healthy &amp; Sustainable: Healthy Food Access; Regional: Displacement ; Inclusive &amp; Diverse: Accessory Dwelling Units ; Livable &amp; Connected: Transportation Choices</t>
  </si>
  <si>
    <t xml:space="preserve">Large Open Space ; Industrial </t>
  </si>
  <si>
    <t>Inclusive &amp; Diverse: Mitigate Gentrification ; Livable &amp; Connected: Transportation Improvements ; Healthy &amp; Sustainable: Healthy Food Access; Prosperous &amp; Innovative: Industrial Development ; Center City Housing</t>
  </si>
  <si>
    <t xml:space="preserve">Regional: Displacement ; Inclusive &amp; Diverse: Mitigate Gentrification ; Livable &amp; Connected: Transportation Choices; Healthy &amp; Sustainable:  Sustainable Development ; Prosperous &amp; Innovative: Jobs Growth </t>
  </si>
  <si>
    <t>Regional: Transit Corridors ; Inclusive &amp; Diverse: Duplexes &amp; Triplexes ; Livable &amp; Connected: Transportation Improvements ; Healthy &amp; Sustainable: Healthy Food Access; Prosperous &amp; Innovative: Activity Centers</t>
  </si>
  <si>
    <t xml:space="preserve">Large Open Space ; Regional Activity Center ; Commercial Corridor ; Higher Intensity Mixed Use Residential </t>
  </si>
  <si>
    <t>Inclusive &amp; Diverse: Duplexes &amp; Triplexes ; Inclusive &amp; Diverse: Mitigate Gentrification ; Livable &amp; Connected: Transportation Choices; Livable &amp; Connected: Neighborhood Mixed Use; Livable &amp; Connected: Transportation Improvements ; Healthy &amp; Sustainable: Parks &amp; Open Space; Healthy &amp; Sustainable:  Sustainable Development ; Healthy &amp; Sustainable: Healthy Food Access; Prosperous &amp; Innovative: Activity Centers; Prosperous &amp; Innovative: Industrial Development ; Regional: Displacement ; Regional: Transit Corridors ; Center City Housing</t>
  </si>
  <si>
    <t xml:space="preserve">Regional: Transit Corridors ; Inclusive &amp; Diverse: Mitigate Gentrification ; Livable &amp; Connected: Neighborhood Mixed Use; Healthy &amp; Sustainable: Parks &amp; Open Space; Prosperous &amp; Innovative: Jobs Growth </t>
  </si>
  <si>
    <t xml:space="preserve">Inclusive &amp; Diverse: Duplexes &amp; Triplexes ; Livable &amp; Connected: Neighborhood Mixed Use; Healthy &amp; Sustainable:  Sustainable Development ; Prosperous &amp; Innovative: Activity Centers; Regional: Transit Corridors </t>
  </si>
  <si>
    <t>Inclusive &amp; Diverse: Duplexes &amp; Triplexes ; Regional: Displacement ; Inclusive &amp; Diverse: Mitigate Gentrification ; Livable &amp; Connected: Transportation Choices; Healthy &amp; Sustainable: Healthy Food Access; Prosperous &amp; Innovative: Activity Centers</t>
  </si>
  <si>
    <t xml:space="preserve">Lower Intensity Residential ; Higher Intensity Mixed Use Residential ; Neighborhood Node ; Commercial Corridor ; Employment ; Industrial ; Regional Activity Center </t>
  </si>
  <si>
    <t xml:space="preserve">Regional: Displacement ; Prosperous &amp; Innovative: Activity Centers; Healthy &amp; Sustainable:  Sustainable Development ; Livable &amp; Connected: Transportation Improvements ; Inclusive &amp; Diverse: Duplexes &amp; Triplexes </t>
  </si>
  <si>
    <t xml:space="preserve">Commercial Corridor ; Neighborhood Node ; Higher Intensity Mixed Use Residential </t>
  </si>
  <si>
    <t xml:space="preserve">Community Activity Center ; Commercial Corridor </t>
  </si>
  <si>
    <t xml:space="preserve">Regional: Transit Corridors ; Prosperous &amp; Innovative: Jobs Growth ; Healthy &amp; Sustainable:  Sustainable Development ; Livable &amp; Connected: Transportation Improvements ; Inclusive &amp; Diverse: Accessory Dwelling Units </t>
  </si>
  <si>
    <t xml:space="preserve">Neighborhood Node ; Employment ; Industrial ; Community Activity Center ; Regional Activity Center ; Higher Intensity Mixed Use Residential ; Lower Intensity Residential </t>
  </si>
  <si>
    <t xml:space="preserve">Livable &amp; Connected: Neighborhood Mixed Use; Healthy &amp; Sustainable: Healthy Food Access; Prosperous &amp; Innovative: Jobs Growth ; Regional: Transit Corridors ; Inclusive &amp; Diverse: Duplexes &amp; Triplexes </t>
  </si>
  <si>
    <t xml:space="preserve">Higher Intensity Mixed Use Residential ; Regional Activity Center ; Commercial Corridor ; Community Activity Center </t>
  </si>
  <si>
    <t>Inclusive &amp; Diverse: Mitigate Gentrification ; Prosperous &amp; Innovative: Activity Centers; Regional: Transit Corridors ; Livable &amp; Connected: Transportation Improvements ; Healthy &amp; Sustainable: Healthy Food Access</t>
  </si>
  <si>
    <t xml:space="preserve">Higher Intensity Mixed Use Residential ; Commercial Corridor ; Employment ; Lower Intensity Residential </t>
  </si>
  <si>
    <t xml:space="preserve">Livable &amp; Connected: Transportation Choices; Healthy &amp; Sustainable:  Sustainable Development ; Prosperous &amp; Innovative: Activity Centers; Regional: Displacement ; Inclusive &amp; Diverse: Duplexes &amp; Triplexes </t>
  </si>
  <si>
    <t xml:space="preserve">Answered </t>
  </si>
  <si>
    <t xml:space="preserve">Did not answer </t>
  </si>
  <si>
    <t xml:space="preserve">*clt % from the phase 1 summary </t>
  </si>
  <si>
    <t xml:space="preserve">*clt numbers from the ACS </t>
  </si>
  <si>
    <t>AGREE</t>
  </si>
  <si>
    <t>UNSURE</t>
  </si>
  <si>
    <t>DON’T AGREE</t>
  </si>
  <si>
    <t xml:space="preserve">TOTAL </t>
  </si>
  <si>
    <t xml:space="preserve">AGREE </t>
  </si>
  <si>
    <t>DON'T AGREE</t>
  </si>
  <si>
    <t>Inclusive &amp; Diverse: Duplexes &amp; Triplexes</t>
  </si>
  <si>
    <t>Livable &amp; Connected: Transportation Choices</t>
  </si>
  <si>
    <t xml:space="preserve"> Healthy &amp; Sustainable:  Sustainable Development</t>
  </si>
  <si>
    <t xml:space="preserve"> Prosperous &amp; Innovative: Activity Centers</t>
  </si>
  <si>
    <t xml:space="preserve">Regional: Transit Corridors </t>
  </si>
  <si>
    <t xml:space="preserve"> Livable &amp; Connected: Neighborhood Mixed Use</t>
  </si>
  <si>
    <t xml:space="preserve"> Prosperous &amp; Innovative: Jobs Growth</t>
  </si>
  <si>
    <t>Inclusive &amp; Diverse: Mitigate Gentrification</t>
  </si>
  <si>
    <t>Healthy &amp; Sustainable: Healthy Food Access</t>
  </si>
  <si>
    <t>Center City Housing</t>
  </si>
  <si>
    <t>Inclusive &amp; Diverse: Accessory Dwelling Units</t>
  </si>
  <si>
    <t>Regional: Displacement</t>
  </si>
  <si>
    <t xml:space="preserve"> Livable &amp; Connected: Transportation Improvements</t>
  </si>
  <si>
    <t>Healthy &amp; Sustainable: Parks &amp; Open Space</t>
  </si>
  <si>
    <t>ONLINE</t>
  </si>
  <si>
    <t>IN PERSON</t>
  </si>
  <si>
    <t xml:space="preserve"> Prosperous &amp; Innovative: Industrial Development</t>
  </si>
  <si>
    <t>Livable &amp; Connected (3 of 3) Transportation Choices</t>
  </si>
  <si>
    <t>Livable &amp; Connected (2 of 3) Neighborhood Mixed Use</t>
  </si>
  <si>
    <t>Livable &amp; Connected (1 of 3) Transportation Improvements</t>
  </si>
  <si>
    <t>Inclusive &amp; Diverse (2 of 3) ADU</t>
  </si>
  <si>
    <t>Inclusive &amp; Diverse (3 of 3) Mitigate Gentrification</t>
  </si>
  <si>
    <t>Inclusive &amp; Diverse (1 of 3) Duplex and Triplexes</t>
  </si>
  <si>
    <t>Healthy &amp; Sustainable (1 of 3) Parks and Open Space</t>
  </si>
  <si>
    <t>Healthy &amp; Sustainable (3 of 3) Healthy Food Access</t>
  </si>
  <si>
    <t>Healthy &amp; Sustainable (2 of 3) Sustainable Development</t>
  </si>
  <si>
    <t>Prosperous &amp; Innovative (2 of 3) Industrial Development</t>
  </si>
  <si>
    <t>Prosperous &amp; Innovative (3 of 3) Job Growth</t>
  </si>
  <si>
    <t>Prosperous &amp; Innovative (1 of 3) Activity Center</t>
  </si>
  <si>
    <t>Regional (2 of 3) Transit Corridors</t>
  </si>
  <si>
    <t>Regional (1 of 3) Displacement</t>
  </si>
  <si>
    <t xml:space="preserve">Regional (3 of 3) Center City Housing </t>
  </si>
  <si>
    <t>BOTH</t>
  </si>
  <si>
    <t>Transit Corridor</t>
  </si>
  <si>
    <t>In Person</t>
  </si>
  <si>
    <t>ADU</t>
  </si>
  <si>
    <t>Industrial Development</t>
  </si>
  <si>
    <t>VOTES</t>
  </si>
  <si>
    <t>PERCENT</t>
  </si>
  <si>
    <t>TOTAL  TEAMS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</si>
</sst>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name val="Calibri"/>
    </font>
    <font>
      <sz val="11"/>
      <color theme="1"/>
      <name val="Calibri"/>
      <family val="2"/>
      <scheme val="minor"/>
    </font>
    <font>
      <sz val="11"/>
      <color rgb="FF9C5700"/>
      <name val="Calibri"/>
      <family val="2"/>
      <scheme val="minor"/>
    </font>
    <font>
      <sz val="11"/>
      <name val="Calibri"/>
      <family val="2"/>
    </font>
    <font>
      <b/>
      <sz val="11"/>
      <name val="Calibri"/>
      <family val="2"/>
    </font>
    <font>
      <sz val="9.35"/>
      <color rgb="FF222222"/>
      <name val="Arial"/>
      <family val="2"/>
    </font>
    <font>
      <sz val="11"/>
      <name val="Calibri"/>
    </font>
    <font>
      <b/>
      <sz val="14"/>
      <name val="Calibri"/>
      <family val="2"/>
    </font>
  </fonts>
  <fills count="8">
    <fill>
      <patternFill patternType="none"/>
    </fill>
    <fill>
      <patternFill patternType="gray125"/>
    </fill>
    <fill>
      <patternFill patternType="solid">
        <fgColor rgb="FFFFEB9C"/>
      </patternFill>
    </fill>
    <fill>
      <patternFill patternType="solid">
        <fgColor theme="6" tint="0.59999389629810485"/>
        <bgColor indexed="65"/>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2" fillId="2" borderId="0" applyNumberFormat="0" applyBorder="0" applyAlignment="0" applyProtection="0"/>
    <xf numFmtId="0" fontId="1" fillId="3" borderId="0" applyNumberFormat="0" applyBorder="0" applyAlignment="0" applyProtection="0"/>
    <xf numFmtId="0" fontId="3" fillId="0" borderId="0"/>
    <xf numFmtId="9" fontId="3" fillId="0" borderId="0" applyFont="0" applyFill="0" applyBorder="0" applyAlignment="0" applyProtection="0"/>
    <xf numFmtId="9" fontId="6" fillId="0" borderId="0" applyFont="0" applyFill="0" applyBorder="0" applyAlignment="0" applyProtection="0"/>
  </cellStyleXfs>
  <cellXfs count="38">
    <xf numFmtId="0" fontId="0" fillId="0" borderId="0" xfId="0" applyNumberFormat="1" applyFont="1"/>
    <xf numFmtId="0" fontId="3" fillId="0" borderId="0" xfId="0" applyNumberFormat="1" applyFont="1"/>
    <xf numFmtId="0" fontId="0" fillId="0" borderId="0" xfId="0"/>
    <xf numFmtId="0" fontId="4" fillId="0" borderId="0" xfId="0" applyNumberFormat="1" applyFont="1"/>
    <xf numFmtId="0" fontId="0" fillId="4" borderId="0" xfId="0" applyNumberFormat="1" applyFont="1" applyFill="1"/>
    <xf numFmtId="0" fontId="1" fillId="4" borderId="0" xfId="2" applyNumberFormat="1" applyFill="1" applyBorder="1"/>
    <xf numFmtId="0" fontId="0" fillId="0" borderId="0" xfId="0" applyAlignment="1">
      <alignment horizontal="left"/>
    </xf>
    <xf numFmtId="0" fontId="0" fillId="4" borderId="0" xfId="0" applyNumberFormat="1" applyFont="1" applyFill="1" applyBorder="1"/>
    <xf numFmtId="0" fontId="3" fillId="0" borderId="0" xfId="3" applyNumberFormat="1" applyFont="1"/>
    <xf numFmtId="0" fontId="2" fillId="5" borderId="0" xfId="1" applyNumberFormat="1" applyFill="1"/>
    <xf numFmtId="0" fontId="4" fillId="5" borderId="0" xfId="0" applyNumberFormat="1" applyFont="1" applyFill="1"/>
    <xf numFmtId="3" fontId="5" fillId="0" borderId="0" xfId="0" applyNumberFormat="1" applyFont="1"/>
    <xf numFmtId="3" fontId="4" fillId="0" borderId="0" xfId="0" applyNumberFormat="1" applyFont="1"/>
    <xf numFmtId="0" fontId="3" fillId="0" borderId="0" xfId="3"/>
    <xf numFmtId="0" fontId="4" fillId="6" borderId="0" xfId="0" applyNumberFormat="1" applyFont="1" applyFill="1"/>
    <xf numFmtId="0" fontId="0" fillId="6" borderId="0" xfId="0" applyNumberFormat="1" applyFont="1" applyFill="1"/>
    <xf numFmtId="0" fontId="3" fillId="6" borderId="0" xfId="0" applyNumberFormat="1" applyFont="1" applyFill="1"/>
    <xf numFmtId="0" fontId="0" fillId="0" borderId="0" xfId="0" applyNumberFormat="1" applyFont="1" applyFill="1"/>
    <xf numFmtId="0" fontId="0" fillId="5" borderId="0" xfId="0" applyNumberFormat="1" applyFont="1" applyFill="1"/>
    <xf numFmtId="0" fontId="0" fillId="0" borderId="0" xfId="0" applyNumberFormat="1" applyFont="1" applyFill="1" applyAlignment="1">
      <alignment horizontal="center"/>
    </xf>
    <xf numFmtId="0" fontId="7" fillId="0" borderId="0" xfId="0" applyNumberFormat="1" applyFont="1" applyFill="1" applyAlignment="1"/>
    <xf numFmtId="0" fontId="0" fillId="0" borderId="0" xfId="0" applyNumberFormat="1" applyFont="1" applyFill="1" applyAlignment="1"/>
    <xf numFmtId="0" fontId="3" fillId="0" borderId="0" xfId="0" applyNumberFormat="1" applyFont="1" applyFill="1" applyAlignment="1"/>
    <xf numFmtId="9" fontId="0" fillId="0" borderId="0" xfId="5" applyFont="1" applyFill="1"/>
    <xf numFmtId="0" fontId="3" fillId="0" borderId="0" xfId="0" applyNumberFormat="1" applyFont="1" applyFill="1"/>
    <xf numFmtId="9" fontId="0" fillId="0" borderId="0" xfId="5" applyFont="1" applyFill="1" applyAlignment="1">
      <alignment horizontal="center"/>
    </xf>
    <xf numFmtId="0" fontId="3" fillId="0" borderId="1" xfId="0" applyNumberFormat="1" applyFont="1" applyFill="1" applyBorder="1"/>
    <xf numFmtId="9" fontId="3" fillId="0" borderId="1" xfId="0" applyNumberFormat="1" applyFont="1" applyFill="1" applyBorder="1"/>
    <xf numFmtId="9" fontId="0" fillId="0" borderId="1" xfId="0" applyNumberFormat="1" applyFont="1" applyFill="1" applyBorder="1"/>
    <xf numFmtId="0" fontId="0" fillId="0" borderId="1" xfId="0" applyNumberFormat="1" applyFont="1" applyFill="1" applyBorder="1"/>
    <xf numFmtId="0" fontId="4" fillId="0" borderId="0" xfId="0" applyNumberFormat="1" applyFont="1" applyAlignment="1">
      <alignment wrapText="1"/>
    </xf>
    <xf numFmtId="0" fontId="4" fillId="0" borderId="0" xfId="0" applyNumberFormat="1" applyFont="1" applyAlignment="1">
      <alignment vertical="top" wrapText="1"/>
    </xf>
    <xf numFmtId="0" fontId="0" fillId="0" borderId="0" xfId="0" applyNumberFormat="1" applyFont="1" applyAlignment="1">
      <alignment vertical="top"/>
    </xf>
    <xf numFmtId="0" fontId="0" fillId="0" borderId="0" xfId="0" applyNumberFormat="1" applyFont="1" applyFill="1" applyAlignment="1">
      <alignment vertical="top"/>
    </xf>
    <xf numFmtId="0" fontId="3" fillId="0" borderId="0" xfId="0" applyNumberFormat="1" applyFont="1" applyAlignment="1">
      <alignment vertical="top"/>
    </xf>
    <xf numFmtId="0" fontId="4" fillId="7" borderId="0" xfId="0" applyNumberFormat="1" applyFont="1" applyFill="1" applyAlignment="1">
      <alignment vertical="top" wrapText="1"/>
    </xf>
    <xf numFmtId="0" fontId="4" fillId="4" borderId="0" xfId="0" applyNumberFormat="1" applyFont="1" applyFill="1"/>
    <xf numFmtId="0" fontId="4" fillId="7" borderId="0" xfId="0" applyNumberFormat="1" applyFont="1" applyFill="1" applyAlignment="1">
      <alignment wrapText="1"/>
    </xf>
  </cellXfs>
  <cellStyles count="6">
    <cellStyle name="40% - Accent3" xfId="2" builtinId="39"/>
    <cellStyle name="Neutral" xfId="1" builtinId="28"/>
    <cellStyle name="Normal" xfId="0" builtinId="0"/>
    <cellStyle name="Normal 2" xfId="3"/>
    <cellStyle name="Percent" xfId="5" builtinId="5"/>
    <cellStyle name="Percent 2" xfId="4"/>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33"/>
  <sheetViews>
    <sheetView zoomScale="70" zoomScaleNormal="70" workbookViewId="0">
      <selection activeCell="D9" sqref="D9"/>
    </sheetView>
  </sheetViews>
  <sheetFormatPr defaultRowHeight="15"/>
  <cols>
    <col min="1" max="1" width="10.140625" bestFit="1" customWidth="1"/>
    <col min="2" max="4" width="25.42578125" bestFit="1" customWidth="1"/>
    <col min="5" max="5" width="162.42578125" bestFit="1" customWidth="1"/>
    <col min="6" max="6" width="153.140625" bestFit="1" customWidth="1"/>
    <col min="7" max="7" width="117.7109375" bestFit="1" customWidth="1"/>
    <col min="8" max="8" width="109.5703125" bestFit="1" customWidth="1"/>
    <col min="9" max="9" width="84.5703125" bestFit="1" customWidth="1"/>
    <col min="10" max="10" width="127.28515625" bestFit="1" customWidth="1"/>
    <col min="11" max="11" width="114" bestFit="1" customWidth="1"/>
    <col min="12" max="12" width="122.5703125" bestFit="1" customWidth="1"/>
    <col min="13" max="13" width="110.7109375" bestFit="1" customWidth="1"/>
    <col min="14" max="14" width="106.85546875" bestFit="1" customWidth="1"/>
    <col min="15" max="15" width="99.7109375" bestFit="1" customWidth="1"/>
    <col min="16" max="16" width="106.42578125" bestFit="1" customWidth="1"/>
    <col min="17" max="17" width="108.85546875" bestFit="1" customWidth="1"/>
    <col min="18" max="18" width="115.28515625" bestFit="1" customWidth="1"/>
    <col min="19" max="19" width="126" bestFit="1" customWidth="1"/>
    <col min="20" max="20" width="111.5703125" bestFit="1" customWidth="1"/>
    <col min="21" max="21" width="120.28515625" bestFit="1" customWidth="1"/>
    <col min="22" max="22" width="14.42578125" bestFit="1" customWidth="1"/>
    <col min="23" max="23" width="37.28515625" bestFit="1" customWidth="1"/>
    <col min="24" max="24" width="20.140625" bestFit="1" customWidth="1"/>
    <col min="25" max="25" width="79.5703125" bestFit="1" customWidth="1"/>
    <col min="26" max="26" width="30.28515625" bestFit="1" customWidth="1"/>
    <col min="27" max="27" width="24" bestFit="1" customWidth="1"/>
    <col min="28" max="28" width="21.5703125" bestFit="1" customWidth="1"/>
    <col min="29" max="29" width="60.28515625" bestFit="1" customWidth="1"/>
    <col min="30" max="30" width="30.140625" bestFit="1" customWidth="1"/>
    <col min="31" max="31" width="96" bestFit="1" customWidth="1"/>
    <col min="32" max="32" width="255.7109375" bestFit="1" customWidth="1"/>
  </cols>
  <sheetData>
    <row r="1" spans="1:32" s="30" customFormat="1" ht="86.25" customHeight="1">
      <c r="A1" s="30" t="s">
        <v>2</v>
      </c>
      <c r="B1" s="30" t="s">
        <v>3</v>
      </c>
      <c r="C1" s="30" t="s">
        <v>4</v>
      </c>
      <c r="D1" s="30" t="s">
        <v>5</v>
      </c>
      <c r="E1" s="30" t="s">
        <v>6</v>
      </c>
      <c r="F1" s="30" t="s">
        <v>7</v>
      </c>
      <c r="G1" s="37" t="s">
        <v>8</v>
      </c>
      <c r="H1" s="37" t="s">
        <v>9</v>
      </c>
      <c r="I1" s="37" t="s">
        <v>10</v>
      </c>
      <c r="J1" s="37" t="s">
        <v>11</v>
      </c>
      <c r="K1" s="37" t="s">
        <v>12</v>
      </c>
      <c r="L1" s="37" t="s">
        <v>13</v>
      </c>
      <c r="M1" s="37" t="s">
        <v>14</v>
      </c>
      <c r="N1" s="37" t="s">
        <v>15</v>
      </c>
      <c r="O1" s="37" t="s">
        <v>16</v>
      </c>
      <c r="P1" s="37" t="s">
        <v>17</v>
      </c>
      <c r="Q1" s="37" t="s">
        <v>18</v>
      </c>
      <c r="R1" s="37" t="s">
        <v>19</v>
      </c>
      <c r="S1" s="37" t="s">
        <v>20</v>
      </c>
      <c r="T1" s="37" t="s">
        <v>21</v>
      </c>
      <c r="U1" s="37" t="s">
        <v>22</v>
      </c>
      <c r="V1" s="30" t="s">
        <v>23</v>
      </c>
      <c r="W1" s="30" t="s">
        <v>24</v>
      </c>
      <c r="X1" s="30" t="s">
        <v>25</v>
      </c>
      <c r="Y1" s="30" t="s">
        <v>26</v>
      </c>
      <c r="Z1" s="30" t="s">
        <v>27</v>
      </c>
      <c r="AA1" s="30" t="s">
        <v>28</v>
      </c>
      <c r="AB1" s="30" t="s">
        <v>29</v>
      </c>
      <c r="AC1" s="30" t="s">
        <v>30</v>
      </c>
      <c r="AD1" s="30" t="s">
        <v>31</v>
      </c>
      <c r="AE1" s="30" t="s">
        <v>32</v>
      </c>
      <c r="AF1" s="30" t="s">
        <v>33</v>
      </c>
    </row>
    <row r="2" spans="1:32">
      <c r="E2" t="s">
        <v>36</v>
      </c>
      <c r="F2" t="s">
        <v>37</v>
      </c>
      <c r="G2" t="s">
        <v>38</v>
      </c>
      <c r="H2" t="s">
        <v>38</v>
      </c>
      <c r="I2" t="s">
        <v>38</v>
      </c>
      <c r="J2" t="s">
        <v>38</v>
      </c>
      <c r="K2" t="s">
        <v>38</v>
      </c>
      <c r="L2" t="s">
        <v>38</v>
      </c>
      <c r="M2" t="s">
        <v>38</v>
      </c>
      <c r="N2" t="s">
        <v>38</v>
      </c>
      <c r="O2" t="s">
        <v>38</v>
      </c>
      <c r="P2" t="s">
        <v>38</v>
      </c>
      <c r="Q2" t="s">
        <v>38</v>
      </c>
      <c r="R2" t="s">
        <v>38</v>
      </c>
      <c r="S2" t="s">
        <v>38</v>
      </c>
      <c r="T2" t="s">
        <v>38</v>
      </c>
      <c r="U2" t="s">
        <v>38</v>
      </c>
      <c r="V2" t="s">
        <v>39</v>
      </c>
      <c r="W2" t="s">
        <v>40</v>
      </c>
      <c r="X2" t="s">
        <v>41</v>
      </c>
      <c r="Y2" t="s">
        <v>42</v>
      </c>
      <c r="Z2" t="s">
        <v>43</v>
      </c>
      <c r="AA2" t="s">
        <v>44</v>
      </c>
      <c r="AB2" t="s">
        <v>44</v>
      </c>
      <c r="AD2" t="s">
        <v>45</v>
      </c>
      <c r="AE2" t="s">
        <v>46</v>
      </c>
    </row>
    <row r="3" spans="1:32">
      <c r="E3" t="s">
        <v>71</v>
      </c>
      <c r="F3" t="s">
        <v>72</v>
      </c>
      <c r="G3" t="s">
        <v>38</v>
      </c>
      <c r="H3" t="s">
        <v>38</v>
      </c>
      <c r="I3" t="s">
        <v>38</v>
      </c>
      <c r="J3" t="s">
        <v>38</v>
      </c>
      <c r="K3" t="s">
        <v>38</v>
      </c>
      <c r="L3" t="s">
        <v>38</v>
      </c>
      <c r="M3" t="s">
        <v>38</v>
      </c>
      <c r="N3" t="s">
        <v>38</v>
      </c>
      <c r="O3" t="s">
        <v>38</v>
      </c>
      <c r="P3" t="s">
        <v>38</v>
      </c>
      <c r="Q3" t="s">
        <v>38</v>
      </c>
      <c r="R3" t="s">
        <v>38</v>
      </c>
      <c r="S3" t="s">
        <v>38</v>
      </c>
      <c r="T3" t="s">
        <v>38</v>
      </c>
      <c r="U3" t="s">
        <v>38</v>
      </c>
      <c r="V3" t="s">
        <v>73</v>
      </c>
      <c r="W3" t="s">
        <v>40</v>
      </c>
      <c r="X3" t="s">
        <v>74</v>
      </c>
      <c r="Y3" t="s">
        <v>42</v>
      </c>
      <c r="Z3" t="s">
        <v>75</v>
      </c>
      <c r="AA3" t="s">
        <v>54</v>
      </c>
      <c r="AB3" t="s">
        <v>44</v>
      </c>
      <c r="AC3" t="s">
        <v>61</v>
      </c>
      <c r="AD3" t="s">
        <v>68</v>
      </c>
      <c r="AE3" t="s">
        <v>76</v>
      </c>
    </row>
    <row r="4" spans="1:32">
      <c r="A4" t="s">
        <v>113</v>
      </c>
      <c r="E4" t="s">
        <v>114</v>
      </c>
      <c r="F4" t="s">
        <v>115</v>
      </c>
      <c r="G4" t="s">
        <v>38</v>
      </c>
      <c r="H4" t="s">
        <v>38</v>
      </c>
      <c r="I4" t="s">
        <v>38</v>
      </c>
      <c r="J4" t="s">
        <v>38</v>
      </c>
      <c r="K4" t="s">
        <v>38</v>
      </c>
      <c r="L4" t="s">
        <v>38</v>
      </c>
      <c r="M4" t="s">
        <v>38</v>
      </c>
      <c r="N4" t="s">
        <v>38</v>
      </c>
      <c r="O4" t="s">
        <v>38</v>
      </c>
      <c r="P4" t="s">
        <v>38</v>
      </c>
      <c r="Q4" t="s">
        <v>38</v>
      </c>
      <c r="R4" t="s">
        <v>38</v>
      </c>
      <c r="S4" t="s">
        <v>38</v>
      </c>
      <c r="T4" t="s">
        <v>38</v>
      </c>
      <c r="U4" t="s">
        <v>38</v>
      </c>
      <c r="V4" t="s">
        <v>80</v>
      </c>
      <c r="W4" t="s">
        <v>106</v>
      </c>
      <c r="X4" t="s">
        <v>41</v>
      </c>
      <c r="Y4" t="s">
        <v>101</v>
      </c>
      <c r="AA4" t="s">
        <v>54</v>
      </c>
      <c r="AB4" t="s">
        <v>54</v>
      </c>
      <c r="AC4" t="s">
        <v>116</v>
      </c>
      <c r="AD4" t="s">
        <v>45</v>
      </c>
      <c r="AE4" t="s">
        <v>46</v>
      </c>
    </row>
    <row r="5" spans="1:32">
      <c r="E5" t="s">
        <v>124</v>
      </c>
      <c r="F5" t="s">
        <v>118</v>
      </c>
      <c r="G5" t="s">
        <v>38</v>
      </c>
      <c r="H5" t="s">
        <v>38</v>
      </c>
      <c r="I5" t="s">
        <v>38</v>
      </c>
      <c r="J5" t="s">
        <v>38</v>
      </c>
      <c r="K5" t="s">
        <v>38</v>
      </c>
      <c r="L5" t="s">
        <v>38</v>
      </c>
      <c r="M5" t="s">
        <v>38</v>
      </c>
      <c r="N5" t="s">
        <v>38</v>
      </c>
      <c r="O5" t="s">
        <v>38</v>
      </c>
      <c r="P5" t="s">
        <v>38</v>
      </c>
      <c r="Q5" t="s">
        <v>38</v>
      </c>
      <c r="R5" t="s">
        <v>38</v>
      </c>
      <c r="S5" t="s">
        <v>38</v>
      </c>
      <c r="T5" t="s">
        <v>38</v>
      </c>
      <c r="U5" t="s">
        <v>38</v>
      </c>
      <c r="V5" t="s">
        <v>51</v>
      </c>
      <c r="W5" t="s">
        <v>125</v>
      </c>
      <c r="X5" t="s">
        <v>41</v>
      </c>
      <c r="Y5" t="s">
        <v>107</v>
      </c>
      <c r="AA5" t="s">
        <v>54</v>
      </c>
      <c r="AB5" t="s">
        <v>44</v>
      </c>
      <c r="AC5" t="s">
        <v>61</v>
      </c>
      <c r="AD5" t="s">
        <v>68</v>
      </c>
      <c r="AE5" t="s">
        <v>121</v>
      </c>
    </row>
    <row r="6" spans="1:32">
      <c r="A6" t="s">
        <v>123</v>
      </c>
      <c r="E6" t="s">
        <v>37</v>
      </c>
      <c r="F6" t="s">
        <v>37</v>
      </c>
      <c r="G6" t="s">
        <v>38</v>
      </c>
      <c r="H6" t="s">
        <v>38</v>
      </c>
      <c r="I6" t="s">
        <v>38</v>
      </c>
      <c r="J6" t="s">
        <v>38</v>
      </c>
      <c r="K6" t="s">
        <v>38</v>
      </c>
      <c r="L6" t="s">
        <v>38</v>
      </c>
      <c r="M6" t="s">
        <v>38</v>
      </c>
      <c r="N6" t="s">
        <v>38</v>
      </c>
      <c r="O6" t="s">
        <v>38</v>
      </c>
      <c r="P6" t="s">
        <v>38</v>
      </c>
      <c r="Q6" t="s">
        <v>38</v>
      </c>
      <c r="R6" t="s">
        <v>38</v>
      </c>
      <c r="S6" t="s">
        <v>38</v>
      </c>
      <c r="T6" t="s">
        <v>38</v>
      </c>
      <c r="U6" t="s">
        <v>38</v>
      </c>
      <c r="V6" t="s">
        <v>73</v>
      </c>
      <c r="W6" t="s">
        <v>52</v>
      </c>
      <c r="X6" t="s">
        <v>41</v>
      </c>
      <c r="Y6" t="s">
        <v>107</v>
      </c>
      <c r="AA6" t="s">
        <v>54</v>
      </c>
      <c r="AB6" t="s">
        <v>44</v>
      </c>
      <c r="AC6" t="s">
        <v>61</v>
      </c>
      <c r="AD6" t="s">
        <v>45</v>
      </c>
      <c r="AE6" t="s">
        <v>137</v>
      </c>
    </row>
    <row r="7" spans="1:32">
      <c r="A7" t="s">
        <v>123</v>
      </c>
      <c r="E7" t="s">
        <v>162</v>
      </c>
      <c r="F7" t="s">
        <v>37</v>
      </c>
      <c r="G7" t="s">
        <v>38</v>
      </c>
      <c r="H7" t="s">
        <v>38</v>
      </c>
      <c r="I7" t="s">
        <v>38</v>
      </c>
      <c r="J7" t="s">
        <v>38</v>
      </c>
      <c r="K7" t="s">
        <v>38</v>
      </c>
      <c r="L7" t="s">
        <v>38</v>
      </c>
      <c r="M7" t="s">
        <v>38</v>
      </c>
      <c r="N7" t="s">
        <v>38</v>
      </c>
      <c r="O7" t="s">
        <v>38</v>
      </c>
      <c r="P7" t="s">
        <v>38</v>
      </c>
      <c r="Q7" t="s">
        <v>38</v>
      </c>
      <c r="R7" t="s">
        <v>38</v>
      </c>
      <c r="S7" t="s">
        <v>38</v>
      </c>
      <c r="T7" t="s">
        <v>38</v>
      </c>
      <c r="U7" t="s">
        <v>38</v>
      </c>
      <c r="V7" t="s">
        <v>51</v>
      </c>
      <c r="W7" t="s">
        <v>145</v>
      </c>
      <c r="X7" t="s">
        <v>41</v>
      </c>
      <c r="Y7" t="s">
        <v>101</v>
      </c>
      <c r="AA7" t="s">
        <v>54</v>
      </c>
      <c r="AB7" t="s">
        <v>44</v>
      </c>
      <c r="AC7" t="s">
        <v>67</v>
      </c>
      <c r="AD7" t="s">
        <v>157</v>
      </c>
      <c r="AE7" t="s">
        <v>46</v>
      </c>
    </row>
    <row r="8" spans="1:32">
      <c r="E8" t="s">
        <v>184</v>
      </c>
      <c r="F8" t="s">
        <v>185</v>
      </c>
      <c r="G8" t="s">
        <v>38</v>
      </c>
      <c r="H8" t="s">
        <v>38</v>
      </c>
      <c r="I8" t="s">
        <v>38</v>
      </c>
      <c r="J8" t="s">
        <v>38</v>
      </c>
      <c r="K8" t="s">
        <v>38</v>
      </c>
      <c r="L8" t="s">
        <v>38</v>
      </c>
      <c r="M8" t="s">
        <v>38</v>
      </c>
      <c r="N8" t="s">
        <v>38</v>
      </c>
      <c r="O8" t="s">
        <v>38</v>
      </c>
      <c r="P8" t="s">
        <v>38</v>
      </c>
      <c r="Q8" t="s">
        <v>38</v>
      </c>
      <c r="R8" t="s">
        <v>38</v>
      </c>
      <c r="S8" t="s">
        <v>38</v>
      </c>
      <c r="T8" t="s">
        <v>38</v>
      </c>
      <c r="U8" t="s">
        <v>38</v>
      </c>
      <c r="V8" t="s">
        <v>80</v>
      </c>
      <c r="W8" t="s">
        <v>40</v>
      </c>
      <c r="X8" t="s">
        <v>41</v>
      </c>
      <c r="Y8" t="s">
        <v>186</v>
      </c>
      <c r="AA8" t="s">
        <v>54</v>
      </c>
      <c r="AB8" t="s">
        <v>54</v>
      </c>
      <c r="AC8" t="s">
        <v>187</v>
      </c>
      <c r="AD8" t="s">
        <v>45</v>
      </c>
      <c r="AE8" t="s">
        <v>137</v>
      </c>
    </row>
    <row r="9" spans="1:32">
      <c r="A9" t="s">
        <v>196</v>
      </c>
      <c r="E9" t="s">
        <v>197</v>
      </c>
      <c r="F9" t="s">
        <v>198</v>
      </c>
      <c r="G9" t="s">
        <v>38</v>
      </c>
      <c r="H9" t="s">
        <v>38</v>
      </c>
      <c r="I9" t="s">
        <v>38</v>
      </c>
      <c r="J9" t="s">
        <v>38</v>
      </c>
      <c r="K9" t="s">
        <v>38</v>
      </c>
      <c r="L9" t="s">
        <v>38</v>
      </c>
      <c r="M9" t="s">
        <v>38</v>
      </c>
      <c r="N9" t="s">
        <v>38</v>
      </c>
      <c r="O9" t="s">
        <v>38</v>
      </c>
      <c r="P9" t="s">
        <v>38</v>
      </c>
      <c r="Q9" t="s">
        <v>38</v>
      </c>
      <c r="R9" t="s">
        <v>38</v>
      </c>
      <c r="S9" t="s">
        <v>38</v>
      </c>
      <c r="T9" t="s">
        <v>38</v>
      </c>
      <c r="U9" t="s">
        <v>38</v>
      </c>
      <c r="V9" t="s">
        <v>51</v>
      </c>
      <c r="W9" t="s">
        <v>60</v>
      </c>
      <c r="X9" t="s">
        <v>74</v>
      </c>
      <c r="Y9" t="s">
        <v>107</v>
      </c>
      <c r="AA9" t="s">
        <v>54</v>
      </c>
      <c r="AB9" t="s">
        <v>44</v>
      </c>
      <c r="AC9" t="s">
        <v>55</v>
      </c>
      <c r="AD9" t="s">
        <v>45</v>
      </c>
      <c r="AE9" t="s">
        <v>102</v>
      </c>
    </row>
    <row r="10" spans="1:32">
      <c r="A10" t="s">
        <v>77</v>
      </c>
      <c r="E10" t="s">
        <v>218</v>
      </c>
      <c r="F10" t="s">
        <v>219</v>
      </c>
      <c r="G10" t="s">
        <v>38</v>
      </c>
      <c r="H10" t="s">
        <v>38</v>
      </c>
      <c r="I10" t="s">
        <v>38</v>
      </c>
      <c r="J10" t="s">
        <v>38</v>
      </c>
      <c r="K10" t="s">
        <v>38</v>
      </c>
      <c r="L10" t="s">
        <v>38</v>
      </c>
      <c r="M10" t="s">
        <v>38</v>
      </c>
      <c r="N10" t="s">
        <v>38</v>
      </c>
      <c r="O10" t="s">
        <v>38</v>
      </c>
      <c r="P10" t="s">
        <v>38</v>
      </c>
      <c r="Q10" t="s">
        <v>38</v>
      </c>
      <c r="R10" t="s">
        <v>38</v>
      </c>
      <c r="S10" t="s">
        <v>38</v>
      </c>
      <c r="T10" t="s">
        <v>38</v>
      </c>
      <c r="U10" t="s">
        <v>38</v>
      </c>
      <c r="V10" t="s">
        <v>39</v>
      </c>
      <c r="W10" t="s">
        <v>52</v>
      </c>
      <c r="X10" t="s">
        <v>74</v>
      </c>
      <c r="Y10" t="s">
        <v>107</v>
      </c>
      <c r="AA10" t="s">
        <v>54</v>
      </c>
      <c r="AB10" t="s">
        <v>44</v>
      </c>
      <c r="AC10" t="s">
        <v>82</v>
      </c>
      <c r="AD10" t="s">
        <v>45</v>
      </c>
      <c r="AE10" t="s">
        <v>46</v>
      </c>
    </row>
    <row r="11" spans="1:32">
      <c r="A11" t="s">
        <v>104</v>
      </c>
      <c r="E11" t="s">
        <v>124</v>
      </c>
      <c r="G11" t="s">
        <v>38</v>
      </c>
      <c r="H11" t="s">
        <v>38</v>
      </c>
      <c r="I11" t="s">
        <v>38</v>
      </c>
      <c r="J11" t="s">
        <v>38</v>
      </c>
      <c r="K11" t="s">
        <v>38</v>
      </c>
      <c r="L11" t="s">
        <v>38</v>
      </c>
      <c r="M11" t="s">
        <v>38</v>
      </c>
      <c r="N11" t="s">
        <v>38</v>
      </c>
      <c r="O11" t="s">
        <v>38</v>
      </c>
      <c r="P11" t="s">
        <v>38</v>
      </c>
      <c r="Q11" t="s">
        <v>38</v>
      </c>
      <c r="R11" t="s">
        <v>38</v>
      </c>
      <c r="S11" t="s">
        <v>38</v>
      </c>
      <c r="T11" t="s">
        <v>38</v>
      </c>
      <c r="U11" t="s">
        <v>38</v>
      </c>
      <c r="V11" t="s">
        <v>51</v>
      </c>
      <c r="W11" t="s">
        <v>145</v>
      </c>
      <c r="X11" t="s">
        <v>74</v>
      </c>
      <c r="Y11" t="s">
        <v>101</v>
      </c>
      <c r="AA11" t="s">
        <v>54</v>
      </c>
      <c r="AB11" t="s">
        <v>92</v>
      </c>
      <c r="AC11" t="s">
        <v>67</v>
      </c>
      <c r="AD11" t="s">
        <v>156</v>
      </c>
      <c r="AE11" t="s">
        <v>226</v>
      </c>
    </row>
    <row r="12" spans="1:32">
      <c r="A12" t="s">
        <v>77</v>
      </c>
      <c r="E12" t="s">
        <v>90</v>
      </c>
      <c r="F12" t="s">
        <v>163</v>
      </c>
      <c r="G12" t="s">
        <v>38</v>
      </c>
      <c r="H12" t="s">
        <v>38</v>
      </c>
      <c r="I12" t="s">
        <v>38</v>
      </c>
      <c r="J12" t="s">
        <v>38</v>
      </c>
      <c r="K12" t="s">
        <v>38</v>
      </c>
      <c r="L12" t="s">
        <v>38</v>
      </c>
      <c r="M12" t="s">
        <v>38</v>
      </c>
      <c r="N12" t="s">
        <v>38</v>
      </c>
      <c r="O12" t="s">
        <v>38</v>
      </c>
      <c r="P12" t="s">
        <v>38</v>
      </c>
      <c r="Q12" t="s">
        <v>38</v>
      </c>
      <c r="R12" t="s">
        <v>38</v>
      </c>
      <c r="S12" t="s">
        <v>38</v>
      </c>
      <c r="T12" t="s">
        <v>38</v>
      </c>
      <c r="U12" t="s">
        <v>38</v>
      </c>
      <c r="V12" t="s">
        <v>80</v>
      </c>
      <c r="W12" t="s">
        <v>40</v>
      </c>
      <c r="X12" t="s">
        <v>41</v>
      </c>
      <c r="Y12" t="s">
        <v>107</v>
      </c>
      <c r="AA12" t="s">
        <v>54</v>
      </c>
      <c r="AB12" t="s">
        <v>44</v>
      </c>
      <c r="AC12" t="s">
        <v>82</v>
      </c>
      <c r="AD12" t="s">
        <v>45</v>
      </c>
      <c r="AE12" t="s">
        <v>46</v>
      </c>
    </row>
    <row r="13" spans="1:32">
      <c r="A13" t="s">
        <v>56</v>
      </c>
      <c r="E13" t="s">
        <v>183</v>
      </c>
      <c r="G13" t="s">
        <v>38</v>
      </c>
      <c r="H13" t="s">
        <v>38</v>
      </c>
      <c r="I13" t="s">
        <v>38</v>
      </c>
      <c r="J13" t="s">
        <v>38</v>
      </c>
      <c r="K13" t="s">
        <v>38</v>
      </c>
      <c r="L13" t="s">
        <v>38</v>
      </c>
      <c r="M13" t="s">
        <v>38</v>
      </c>
      <c r="N13" t="s">
        <v>38</v>
      </c>
      <c r="O13" t="s">
        <v>38</v>
      </c>
      <c r="P13" t="s">
        <v>38</v>
      </c>
      <c r="Q13" t="s">
        <v>38</v>
      </c>
      <c r="R13" t="s">
        <v>38</v>
      </c>
      <c r="S13" t="s">
        <v>38</v>
      </c>
      <c r="T13" t="s">
        <v>38</v>
      </c>
      <c r="U13" t="s">
        <v>38</v>
      </c>
      <c r="V13" t="s">
        <v>51</v>
      </c>
      <c r="W13" t="s">
        <v>60</v>
      </c>
      <c r="X13" t="s">
        <v>74</v>
      </c>
      <c r="Y13" t="s">
        <v>101</v>
      </c>
      <c r="AA13" t="s">
        <v>54</v>
      </c>
      <c r="AB13" t="s">
        <v>44</v>
      </c>
      <c r="AC13" t="s">
        <v>82</v>
      </c>
      <c r="AD13" t="s">
        <v>62</v>
      </c>
      <c r="AE13" t="s">
        <v>46</v>
      </c>
    </row>
    <row r="14" spans="1:32">
      <c r="A14" t="s">
        <v>77</v>
      </c>
      <c r="E14" t="s">
        <v>150</v>
      </c>
      <c r="F14" t="s">
        <v>91</v>
      </c>
      <c r="G14" t="s">
        <v>38</v>
      </c>
      <c r="H14" t="s">
        <v>38</v>
      </c>
      <c r="I14" t="s">
        <v>38</v>
      </c>
      <c r="J14" t="s">
        <v>38</v>
      </c>
      <c r="K14" t="s">
        <v>38</v>
      </c>
      <c r="L14" t="s">
        <v>38</v>
      </c>
      <c r="M14" t="s">
        <v>38</v>
      </c>
      <c r="N14" t="s">
        <v>38</v>
      </c>
      <c r="O14" t="s">
        <v>38</v>
      </c>
      <c r="P14" t="s">
        <v>38</v>
      </c>
      <c r="Q14" t="s">
        <v>38</v>
      </c>
      <c r="R14" t="s">
        <v>38</v>
      </c>
      <c r="S14" t="s">
        <v>38</v>
      </c>
      <c r="T14" t="s">
        <v>38</v>
      </c>
      <c r="U14" t="s">
        <v>38</v>
      </c>
      <c r="V14" t="s">
        <v>73</v>
      </c>
      <c r="W14" t="s">
        <v>60</v>
      </c>
      <c r="X14" t="s">
        <v>41</v>
      </c>
      <c r="Y14" t="s">
        <v>107</v>
      </c>
      <c r="AA14" t="s">
        <v>54</v>
      </c>
      <c r="AB14" t="s">
        <v>44</v>
      </c>
      <c r="AC14" t="s">
        <v>82</v>
      </c>
      <c r="AD14" t="s">
        <v>45</v>
      </c>
      <c r="AE14" t="s">
        <v>46</v>
      </c>
    </row>
    <row r="15" spans="1:32">
      <c r="A15" t="s">
        <v>56</v>
      </c>
      <c r="E15" t="s">
        <v>36</v>
      </c>
      <c r="F15" t="s">
        <v>118</v>
      </c>
      <c r="G15" t="s">
        <v>38</v>
      </c>
      <c r="H15" t="s">
        <v>38</v>
      </c>
      <c r="I15" t="s">
        <v>38</v>
      </c>
      <c r="J15" t="s">
        <v>38</v>
      </c>
      <c r="K15" t="s">
        <v>38</v>
      </c>
      <c r="L15" t="s">
        <v>38</v>
      </c>
      <c r="M15" t="s">
        <v>38</v>
      </c>
      <c r="N15" t="s">
        <v>38</v>
      </c>
      <c r="O15" t="s">
        <v>38</v>
      </c>
      <c r="P15" t="s">
        <v>38</v>
      </c>
      <c r="Q15" t="s">
        <v>38</v>
      </c>
      <c r="R15" t="s">
        <v>38</v>
      </c>
      <c r="S15" t="s">
        <v>38</v>
      </c>
      <c r="T15" t="s">
        <v>38</v>
      </c>
      <c r="U15" t="s">
        <v>38</v>
      </c>
      <c r="V15" t="s">
        <v>51</v>
      </c>
      <c r="W15" t="s">
        <v>106</v>
      </c>
      <c r="X15" t="s">
        <v>74</v>
      </c>
      <c r="AA15" t="s">
        <v>54</v>
      </c>
      <c r="AB15" t="s">
        <v>44</v>
      </c>
      <c r="AC15" t="s">
        <v>82</v>
      </c>
      <c r="AD15" t="s">
        <v>156</v>
      </c>
    </row>
    <row r="16" spans="1:32">
      <c r="A16" t="s">
        <v>99</v>
      </c>
      <c r="E16" t="s">
        <v>248</v>
      </c>
      <c r="F16" t="s">
        <v>249</v>
      </c>
      <c r="G16" t="s">
        <v>38</v>
      </c>
      <c r="H16" t="s">
        <v>38</v>
      </c>
      <c r="I16" t="s">
        <v>38</v>
      </c>
      <c r="J16" t="s">
        <v>38</v>
      </c>
      <c r="K16" t="s">
        <v>38</v>
      </c>
      <c r="L16" t="s">
        <v>38</v>
      </c>
      <c r="M16" t="s">
        <v>38</v>
      </c>
      <c r="N16" t="s">
        <v>38</v>
      </c>
      <c r="O16" t="s">
        <v>38</v>
      </c>
      <c r="P16" t="s">
        <v>38</v>
      </c>
      <c r="Q16" t="s">
        <v>38</v>
      </c>
      <c r="R16" t="s">
        <v>38</v>
      </c>
      <c r="S16" t="s">
        <v>38</v>
      </c>
      <c r="T16" t="s">
        <v>38</v>
      </c>
      <c r="U16" t="s">
        <v>38</v>
      </c>
      <c r="V16" t="s">
        <v>51</v>
      </c>
      <c r="W16" t="s">
        <v>40</v>
      </c>
      <c r="X16" t="s">
        <v>41</v>
      </c>
      <c r="Y16" t="s">
        <v>107</v>
      </c>
      <c r="AA16" t="s">
        <v>44</v>
      </c>
      <c r="AB16" t="s">
        <v>54</v>
      </c>
      <c r="AC16" t="s">
        <v>61</v>
      </c>
      <c r="AD16" t="s">
        <v>156</v>
      </c>
      <c r="AE16" t="s">
        <v>46</v>
      </c>
    </row>
    <row r="17" spans="1:32">
      <c r="E17" t="s">
        <v>183</v>
      </c>
      <c r="F17" t="s">
        <v>252</v>
      </c>
      <c r="G17" t="s">
        <v>38</v>
      </c>
      <c r="H17" t="s">
        <v>38</v>
      </c>
      <c r="I17" t="s">
        <v>38</v>
      </c>
      <c r="J17" t="s">
        <v>38</v>
      </c>
      <c r="K17" t="s">
        <v>38</v>
      </c>
      <c r="L17" t="s">
        <v>38</v>
      </c>
      <c r="M17" t="s">
        <v>38</v>
      </c>
      <c r="N17" t="s">
        <v>38</v>
      </c>
      <c r="O17" t="s">
        <v>38</v>
      </c>
      <c r="P17" t="s">
        <v>38</v>
      </c>
      <c r="Q17" t="s">
        <v>38</v>
      </c>
      <c r="R17" t="s">
        <v>38</v>
      </c>
      <c r="S17" t="s">
        <v>38</v>
      </c>
      <c r="T17" t="s">
        <v>38</v>
      </c>
      <c r="U17" t="s">
        <v>38</v>
      </c>
      <c r="V17" t="s">
        <v>39</v>
      </c>
      <c r="W17" t="s">
        <v>60</v>
      </c>
      <c r="X17" t="s">
        <v>41</v>
      </c>
      <c r="Y17" t="s">
        <v>107</v>
      </c>
      <c r="AA17" t="s">
        <v>54</v>
      </c>
      <c r="AB17" t="s">
        <v>44</v>
      </c>
      <c r="AC17" t="s">
        <v>82</v>
      </c>
      <c r="AD17" t="s">
        <v>45</v>
      </c>
      <c r="AE17" t="s">
        <v>46</v>
      </c>
    </row>
    <row r="18" spans="1:32">
      <c r="A18" t="s">
        <v>127</v>
      </c>
      <c r="E18" t="s">
        <v>105</v>
      </c>
      <c r="G18" t="s">
        <v>38</v>
      </c>
      <c r="H18" t="s">
        <v>38</v>
      </c>
      <c r="I18" t="s">
        <v>38</v>
      </c>
      <c r="J18" t="s">
        <v>38</v>
      </c>
      <c r="K18" t="s">
        <v>38</v>
      </c>
      <c r="L18" t="s">
        <v>38</v>
      </c>
      <c r="M18" t="s">
        <v>38</v>
      </c>
      <c r="N18" t="s">
        <v>38</v>
      </c>
      <c r="O18" t="s">
        <v>38</v>
      </c>
      <c r="P18" t="s">
        <v>38</v>
      </c>
      <c r="Q18" t="s">
        <v>38</v>
      </c>
      <c r="R18" t="s">
        <v>38</v>
      </c>
      <c r="S18" t="s">
        <v>38</v>
      </c>
      <c r="T18" t="s">
        <v>38</v>
      </c>
      <c r="U18" t="s">
        <v>38</v>
      </c>
      <c r="V18" t="s">
        <v>51</v>
      </c>
      <c r="W18" t="s">
        <v>60</v>
      </c>
      <c r="X18" t="s">
        <v>74</v>
      </c>
      <c r="Y18" t="s">
        <v>107</v>
      </c>
      <c r="AA18" t="s">
        <v>54</v>
      </c>
      <c r="AB18" t="s">
        <v>44</v>
      </c>
      <c r="AC18" t="s">
        <v>82</v>
      </c>
      <c r="AD18" t="s">
        <v>68</v>
      </c>
      <c r="AE18" t="s">
        <v>102</v>
      </c>
    </row>
    <row r="19" spans="1:32">
      <c r="A19" t="s">
        <v>128</v>
      </c>
      <c r="E19" t="s">
        <v>105</v>
      </c>
      <c r="F19" t="s">
        <v>105</v>
      </c>
      <c r="G19" t="s">
        <v>38</v>
      </c>
      <c r="H19" t="s">
        <v>38</v>
      </c>
      <c r="I19" t="s">
        <v>38</v>
      </c>
      <c r="J19" t="s">
        <v>38</v>
      </c>
      <c r="K19" t="s">
        <v>38</v>
      </c>
      <c r="L19" t="s">
        <v>38</v>
      </c>
      <c r="M19" t="s">
        <v>38</v>
      </c>
      <c r="N19" t="s">
        <v>38</v>
      </c>
      <c r="O19" t="s">
        <v>38</v>
      </c>
      <c r="P19" t="s">
        <v>38</v>
      </c>
      <c r="Q19" t="s">
        <v>38</v>
      </c>
      <c r="R19" t="s">
        <v>38</v>
      </c>
      <c r="S19" t="s">
        <v>38</v>
      </c>
      <c r="T19" t="s">
        <v>38</v>
      </c>
      <c r="U19" t="s">
        <v>38</v>
      </c>
      <c r="V19" t="s">
        <v>80</v>
      </c>
      <c r="W19" t="s">
        <v>125</v>
      </c>
      <c r="X19" t="s">
        <v>41</v>
      </c>
      <c r="Y19" t="s">
        <v>107</v>
      </c>
      <c r="AA19" t="s">
        <v>54</v>
      </c>
      <c r="AB19" t="s">
        <v>44</v>
      </c>
      <c r="AC19" t="s">
        <v>82</v>
      </c>
      <c r="AD19" t="s">
        <v>68</v>
      </c>
      <c r="AE19" t="s">
        <v>121</v>
      </c>
    </row>
    <row r="20" spans="1:32">
      <c r="A20" t="s">
        <v>77</v>
      </c>
      <c r="E20" t="s">
        <v>124</v>
      </c>
      <c r="F20" t="s">
        <v>118</v>
      </c>
      <c r="G20" t="s">
        <v>38</v>
      </c>
      <c r="H20" t="s">
        <v>38</v>
      </c>
      <c r="I20" t="s">
        <v>38</v>
      </c>
      <c r="J20" t="s">
        <v>38</v>
      </c>
      <c r="K20" t="s">
        <v>38</v>
      </c>
      <c r="L20" t="s">
        <v>38</v>
      </c>
      <c r="M20" t="s">
        <v>38</v>
      </c>
      <c r="N20" t="s">
        <v>38</v>
      </c>
      <c r="O20" t="s">
        <v>38</v>
      </c>
      <c r="P20" t="s">
        <v>38</v>
      </c>
      <c r="Q20" t="s">
        <v>38</v>
      </c>
      <c r="R20" t="s">
        <v>38</v>
      </c>
      <c r="S20" t="s">
        <v>38</v>
      </c>
      <c r="T20" t="s">
        <v>38</v>
      </c>
      <c r="U20" t="s">
        <v>38</v>
      </c>
      <c r="V20" t="s">
        <v>80</v>
      </c>
      <c r="W20" t="s">
        <v>52</v>
      </c>
      <c r="X20" t="s">
        <v>41</v>
      </c>
      <c r="Y20" t="s">
        <v>101</v>
      </c>
      <c r="AA20" t="s">
        <v>54</v>
      </c>
      <c r="AB20" t="s">
        <v>44</v>
      </c>
      <c r="AC20" t="s">
        <v>55</v>
      </c>
      <c r="AD20" t="s">
        <v>45</v>
      </c>
    </row>
    <row r="21" spans="1:32">
      <c r="E21" t="s">
        <v>152</v>
      </c>
      <c r="F21" t="s">
        <v>118</v>
      </c>
      <c r="G21" t="s">
        <v>38</v>
      </c>
      <c r="H21" t="s">
        <v>38</v>
      </c>
      <c r="I21" t="s">
        <v>38</v>
      </c>
      <c r="J21" t="s">
        <v>38</v>
      </c>
      <c r="K21" t="s">
        <v>38</v>
      </c>
      <c r="L21" t="s">
        <v>38</v>
      </c>
      <c r="M21" t="s">
        <v>38</v>
      </c>
      <c r="N21" t="s">
        <v>38</v>
      </c>
      <c r="O21" t="s">
        <v>38</v>
      </c>
      <c r="P21" t="s">
        <v>38</v>
      </c>
      <c r="Q21" t="s">
        <v>38</v>
      </c>
      <c r="R21" t="s">
        <v>38</v>
      </c>
      <c r="S21" t="s">
        <v>38</v>
      </c>
      <c r="T21" t="s">
        <v>38</v>
      </c>
      <c r="U21" t="s">
        <v>38</v>
      </c>
      <c r="V21" t="s">
        <v>39</v>
      </c>
      <c r="W21" t="s">
        <v>60</v>
      </c>
      <c r="X21" t="s">
        <v>92</v>
      </c>
      <c r="AA21" t="s">
        <v>92</v>
      </c>
      <c r="AB21" t="s">
        <v>92</v>
      </c>
      <c r="AC21" t="s">
        <v>260</v>
      </c>
      <c r="AD21" t="s">
        <v>68</v>
      </c>
    </row>
    <row r="22" spans="1:32">
      <c r="A22" t="s">
        <v>103</v>
      </c>
      <c r="E22" t="s">
        <v>90</v>
      </c>
      <c r="F22" t="s">
        <v>221</v>
      </c>
      <c r="G22" t="s">
        <v>38</v>
      </c>
      <c r="H22" t="s">
        <v>38</v>
      </c>
      <c r="I22" t="s">
        <v>38</v>
      </c>
      <c r="J22" t="s">
        <v>38</v>
      </c>
      <c r="K22" t="s">
        <v>38</v>
      </c>
      <c r="L22" t="s">
        <v>38</v>
      </c>
      <c r="M22" t="s">
        <v>38</v>
      </c>
      <c r="N22" t="s">
        <v>38</v>
      </c>
      <c r="O22" t="s">
        <v>38</v>
      </c>
      <c r="P22" t="s">
        <v>38</v>
      </c>
      <c r="Q22" t="s">
        <v>38</v>
      </c>
      <c r="R22" t="s">
        <v>38</v>
      </c>
      <c r="S22" t="s">
        <v>38</v>
      </c>
      <c r="T22" t="s">
        <v>38</v>
      </c>
      <c r="U22" t="s">
        <v>38</v>
      </c>
      <c r="V22" t="s">
        <v>51</v>
      </c>
      <c r="W22" t="s">
        <v>106</v>
      </c>
      <c r="X22" t="s">
        <v>74</v>
      </c>
      <c r="Y22" t="s">
        <v>101</v>
      </c>
      <c r="AA22" t="s">
        <v>54</v>
      </c>
      <c r="AB22" t="s">
        <v>44</v>
      </c>
      <c r="AC22" t="s">
        <v>67</v>
      </c>
      <c r="AD22" t="s">
        <v>45</v>
      </c>
      <c r="AE22" t="s">
        <v>46</v>
      </c>
    </row>
    <row r="23" spans="1:32">
      <c r="A23" t="s">
        <v>104</v>
      </c>
      <c r="E23" t="s">
        <v>265</v>
      </c>
      <c r="F23" t="s">
        <v>85</v>
      </c>
      <c r="G23" t="s">
        <v>38</v>
      </c>
      <c r="H23" t="s">
        <v>38</v>
      </c>
      <c r="I23" t="s">
        <v>38</v>
      </c>
      <c r="J23" t="s">
        <v>38</v>
      </c>
      <c r="K23" t="s">
        <v>38</v>
      </c>
      <c r="L23" t="s">
        <v>38</v>
      </c>
      <c r="M23" t="s">
        <v>38</v>
      </c>
      <c r="N23" t="s">
        <v>38</v>
      </c>
      <c r="O23" t="s">
        <v>38</v>
      </c>
      <c r="P23" t="s">
        <v>38</v>
      </c>
      <c r="Q23" t="s">
        <v>38</v>
      </c>
      <c r="R23" t="s">
        <v>38</v>
      </c>
      <c r="S23" t="s">
        <v>38</v>
      </c>
      <c r="T23" t="s">
        <v>38</v>
      </c>
      <c r="U23" t="s">
        <v>38</v>
      </c>
      <c r="V23" t="s">
        <v>51</v>
      </c>
      <c r="W23" t="s">
        <v>52</v>
      </c>
      <c r="X23" t="s">
        <v>41</v>
      </c>
      <c r="Y23" t="s">
        <v>101</v>
      </c>
      <c r="AA23" t="s">
        <v>54</v>
      </c>
      <c r="AB23" t="s">
        <v>44</v>
      </c>
      <c r="AC23" t="s">
        <v>266</v>
      </c>
      <c r="AD23" t="s">
        <v>68</v>
      </c>
      <c r="AE23" t="s">
        <v>46</v>
      </c>
    </row>
    <row r="24" spans="1:32">
      <c r="A24" t="s">
        <v>77</v>
      </c>
      <c r="E24" t="s">
        <v>268</v>
      </c>
      <c r="F24" t="s">
        <v>270</v>
      </c>
      <c r="G24" t="s">
        <v>38</v>
      </c>
      <c r="H24" t="s">
        <v>38</v>
      </c>
      <c r="I24" t="s">
        <v>38</v>
      </c>
      <c r="J24" t="s">
        <v>38</v>
      </c>
      <c r="K24" t="s">
        <v>38</v>
      </c>
      <c r="L24" t="s">
        <v>38</v>
      </c>
      <c r="M24" t="s">
        <v>38</v>
      </c>
      <c r="N24" t="s">
        <v>38</v>
      </c>
      <c r="O24" t="s">
        <v>38</v>
      </c>
      <c r="P24" t="s">
        <v>38</v>
      </c>
      <c r="Q24" t="s">
        <v>38</v>
      </c>
      <c r="R24" t="s">
        <v>38</v>
      </c>
      <c r="S24" t="s">
        <v>38</v>
      </c>
      <c r="T24" t="s">
        <v>38</v>
      </c>
      <c r="U24" t="s">
        <v>38</v>
      </c>
      <c r="V24" t="s">
        <v>80</v>
      </c>
      <c r="W24" t="s">
        <v>52</v>
      </c>
      <c r="X24" t="s">
        <v>74</v>
      </c>
      <c r="Y24" t="s">
        <v>107</v>
      </c>
      <c r="AA24" t="s">
        <v>54</v>
      </c>
      <c r="AB24" t="s">
        <v>44</v>
      </c>
      <c r="AC24" t="s">
        <v>82</v>
      </c>
      <c r="AD24" t="s">
        <v>45</v>
      </c>
      <c r="AE24" t="s">
        <v>46</v>
      </c>
    </row>
    <row r="25" spans="1:32">
      <c r="A25" t="s">
        <v>196</v>
      </c>
      <c r="E25" t="s">
        <v>265</v>
      </c>
      <c r="F25" t="s">
        <v>249</v>
      </c>
      <c r="G25" t="s">
        <v>38</v>
      </c>
      <c r="H25" t="s">
        <v>38</v>
      </c>
      <c r="I25" t="s">
        <v>38</v>
      </c>
      <c r="J25" t="s">
        <v>38</v>
      </c>
      <c r="K25" t="s">
        <v>38</v>
      </c>
      <c r="L25" t="s">
        <v>38</v>
      </c>
      <c r="M25" t="s">
        <v>38</v>
      </c>
      <c r="N25" t="s">
        <v>38</v>
      </c>
      <c r="O25" t="s">
        <v>38</v>
      </c>
      <c r="P25" t="s">
        <v>38</v>
      </c>
      <c r="Q25" t="s">
        <v>38</v>
      </c>
      <c r="R25" t="s">
        <v>38</v>
      </c>
      <c r="S25" t="s">
        <v>38</v>
      </c>
      <c r="T25" t="s">
        <v>38</v>
      </c>
      <c r="U25" t="s">
        <v>38</v>
      </c>
      <c r="V25" t="s">
        <v>51</v>
      </c>
      <c r="W25" t="s">
        <v>60</v>
      </c>
      <c r="X25" t="s">
        <v>74</v>
      </c>
      <c r="AA25" t="s">
        <v>54</v>
      </c>
      <c r="AB25" t="s">
        <v>44</v>
      </c>
      <c r="AC25" t="s">
        <v>82</v>
      </c>
      <c r="AD25" t="s">
        <v>45</v>
      </c>
      <c r="AE25" t="s">
        <v>46</v>
      </c>
    </row>
    <row r="26" spans="1:32">
      <c r="A26" t="s">
        <v>122</v>
      </c>
      <c r="E26" t="s">
        <v>224</v>
      </c>
      <c r="F26" t="s">
        <v>290</v>
      </c>
      <c r="G26" t="s">
        <v>38</v>
      </c>
      <c r="H26" t="s">
        <v>38</v>
      </c>
      <c r="I26" t="s">
        <v>38</v>
      </c>
      <c r="J26" t="s">
        <v>38</v>
      </c>
      <c r="K26" t="s">
        <v>38</v>
      </c>
      <c r="L26" t="s">
        <v>38</v>
      </c>
      <c r="M26" t="s">
        <v>38</v>
      </c>
      <c r="N26" t="s">
        <v>38</v>
      </c>
      <c r="O26" t="s">
        <v>38</v>
      </c>
      <c r="P26" t="s">
        <v>38</v>
      </c>
      <c r="Q26" t="s">
        <v>38</v>
      </c>
      <c r="R26" t="s">
        <v>38</v>
      </c>
      <c r="S26" t="s">
        <v>38</v>
      </c>
      <c r="T26" t="s">
        <v>38</v>
      </c>
      <c r="U26" t="s">
        <v>38</v>
      </c>
      <c r="V26" t="s">
        <v>51</v>
      </c>
      <c r="W26" t="s">
        <v>60</v>
      </c>
      <c r="X26" t="s">
        <v>41</v>
      </c>
      <c r="Y26" t="s">
        <v>107</v>
      </c>
      <c r="AA26" t="s">
        <v>54</v>
      </c>
      <c r="AB26" t="s">
        <v>44</v>
      </c>
      <c r="AC26" t="s">
        <v>82</v>
      </c>
      <c r="AD26" t="s">
        <v>45</v>
      </c>
      <c r="AE26" t="s">
        <v>137</v>
      </c>
    </row>
    <row r="27" spans="1:32">
      <c r="E27" t="s">
        <v>143</v>
      </c>
      <c r="F27" t="s">
        <v>174</v>
      </c>
      <c r="G27" t="s">
        <v>38</v>
      </c>
      <c r="H27" t="s">
        <v>38</v>
      </c>
      <c r="I27" t="s">
        <v>38</v>
      </c>
      <c r="J27" t="s">
        <v>38</v>
      </c>
      <c r="K27" t="s">
        <v>38</v>
      </c>
      <c r="L27" t="s">
        <v>38</v>
      </c>
      <c r="M27" t="s">
        <v>38</v>
      </c>
      <c r="N27" t="s">
        <v>38</v>
      </c>
      <c r="O27" t="s">
        <v>38</v>
      </c>
      <c r="P27" t="s">
        <v>38</v>
      </c>
      <c r="Q27" t="s">
        <v>38</v>
      </c>
      <c r="R27" t="s">
        <v>38</v>
      </c>
      <c r="S27" t="s">
        <v>38</v>
      </c>
      <c r="T27" t="s">
        <v>38</v>
      </c>
      <c r="U27" t="s">
        <v>38</v>
      </c>
      <c r="V27" t="s">
        <v>80</v>
      </c>
      <c r="W27" t="s">
        <v>125</v>
      </c>
      <c r="X27" t="s">
        <v>41</v>
      </c>
      <c r="Y27" t="s">
        <v>101</v>
      </c>
      <c r="AA27" t="s">
        <v>54</v>
      </c>
      <c r="AB27" t="s">
        <v>44</v>
      </c>
      <c r="AC27" t="s">
        <v>67</v>
      </c>
      <c r="AD27" t="s">
        <v>157</v>
      </c>
      <c r="AE27" t="s">
        <v>121</v>
      </c>
    </row>
    <row r="28" spans="1:32">
      <c r="G28" t="s">
        <v>38</v>
      </c>
      <c r="H28" t="s">
        <v>38</v>
      </c>
      <c r="I28" t="s">
        <v>38</v>
      </c>
      <c r="J28" t="s">
        <v>38</v>
      </c>
      <c r="K28" t="s">
        <v>38</v>
      </c>
      <c r="L28" t="s">
        <v>38</v>
      </c>
      <c r="M28" t="s">
        <v>38</v>
      </c>
      <c r="N28" t="s">
        <v>38</v>
      </c>
      <c r="O28" t="s">
        <v>38</v>
      </c>
      <c r="P28" t="s">
        <v>38</v>
      </c>
      <c r="Q28" t="s">
        <v>38</v>
      </c>
      <c r="R28" t="s">
        <v>38</v>
      </c>
      <c r="S28" t="s">
        <v>38</v>
      </c>
      <c r="T28" t="s">
        <v>38</v>
      </c>
      <c r="U28" t="s">
        <v>38</v>
      </c>
      <c r="V28" t="s">
        <v>80</v>
      </c>
      <c r="W28" t="s">
        <v>52</v>
      </c>
      <c r="X28" t="s">
        <v>41</v>
      </c>
      <c r="Y28" t="s">
        <v>107</v>
      </c>
      <c r="AA28" t="s">
        <v>54</v>
      </c>
      <c r="AB28" t="s">
        <v>44</v>
      </c>
      <c r="AC28" t="s">
        <v>55</v>
      </c>
      <c r="AD28" t="s">
        <v>45</v>
      </c>
      <c r="AE28" t="s">
        <v>141</v>
      </c>
    </row>
    <row r="29" spans="1:32">
      <c r="A29" t="s">
        <v>103</v>
      </c>
      <c r="E29" t="s">
        <v>322</v>
      </c>
      <c r="F29" t="s">
        <v>323</v>
      </c>
      <c r="G29" t="s">
        <v>38</v>
      </c>
      <c r="H29" t="s">
        <v>38</v>
      </c>
      <c r="I29" t="s">
        <v>38</v>
      </c>
      <c r="J29" t="s">
        <v>38</v>
      </c>
      <c r="K29" t="s">
        <v>38</v>
      </c>
      <c r="L29" t="s">
        <v>38</v>
      </c>
      <c r="M29" t="s">
        <v>38</v>
      </c>
      <c r="N29" t="s">
        <v>38</v>
      </c>
      <c r="O29" t="s">
        <v>38</v>
      </c>
      <c r="P29" t="s">
        <v>38</v>
      </c>
      <c r="Q29" t="s">
        <v>38</v>
      </c>
      <c r="R29" t="s">
        <v>38</v>
      </c>
      <c r="S29" t="s">
        <v>38</v>
      </c>
      <c r="T29" t="s">
        <v>38</v>
      </c>
      <c r="U29" t="s">
        <v>38</v>
      </c>
      <c r="V29" t="s">
        <v>73</v>
      </c>
      <c r="W29" t="s">
        <v>52</v>
      </c>
      <c r="X29" t="s">
        <v>74</v>
      </c>
      <c r="Y29" t="s">
        <v>107</v>
      </c>
      <c r="AA29" t="s">
        <v>54</v>
      </c>
      <c r="AB29" t="s">
        <v>92</v>
      </c>
      <c r="AC29" t="s">
        <v>61</v>
      </c>
      <c r="AE29" t="s">
        <v>46</v>
      </c>
    </row>
    <row r="30" spans="1:32">
      <c r="E30" t="s">
        <v>129</v>
      </c>
      <c r="F30" t="s">
        <v>130</v>
      </c>
      <c r="G30" t="s">
        <v>38</v>
      </c>
      <c r="H30" t="s">
        <v>38</v>
      </c>
      <c r="I30" t="s">
        <v>38</v>
      </c>
      <c r="J30" t="s">
        <v>38</v>
      </c>
      <c r="K30" t="s">
        <v>38</v>
      </c>
      <c r="L30" t="s">
        <v>38</v>
      </c>
      <c r="M30" t="s">
        <v>38</v>
      </c>
      <c r="N30" t="s">
        <v>38</v>
      </c>
      <c r="O30" t="s">
        <v>38</v>
      </c>
      <c r="P30" t="s">
        <v>38</v>
      </c>
      <c r="Q30" t="s">
        <v>38</v>
      </c>
      <c r="R30" t="s">
        <v>38</v>
      </c>
      <c r="S30" t="s">
        <v>38</v>
      </c>
      <c r="T30" t="s">
        <v>38</v>
      </c>
      <c r="U30" t="s">
        <v>38</v>
      </c>
      <c r="V30" t="s">
        <v>73</v>
      </c>
      <c r="W30" t="s">
        <v>52</v>
      </c>
      <c r="X30" t="s">
        <v>41</v>
      </c>
      <c r="AA30" t="s">
        <v>44</v>
      </c>
      <c r="AB30" t="s">
        <v>54</v>
      </c>
      <c r="AC30" t="s">
        <v>82</v>
      </c>
      <c r="AD30" t="s">
        <v>45</v>
      </c>
      <c r="AE30" t="s">
        <v>121</v>
      </c>
    </row>
    <row r="31" spans="1:32">
      <c r="A31" t="s">
        <v>342</v>
      </c>
      <c r="G31" t="s">
        <v>38</v>
      </c>
      <c r="H31" t="s">
        <v>38</v>
      </c>
      <c r="I31" t="s">
        <v>38</v>
      </c>
      <c r="J31" t="s">
        <v>38</v>
      </c>
      <c r="K31" t="s">
        <v>38</v>
      </c>
      <c r="L31" t="s">
        <v>38</v>
      </c>
      <c r="M31" t="s">
        <v>38</v>
      </c>
      <c r="N31" t="s">
        <v>38</v>
      </c>
      <c r="O31" t="s">
        <v>38</v>
      </c>
      <c r="P31" t="s">
        <v>38</v>
      </c>
      <c r="Q31" t="s">
        <v>38</v>
      </c>
      <c r="R31" t="s">
        <v>38</v>
      </c>
      <c r="S31" t="s">
        <v>38</v>
      </c>
      <c r="T31" t="s">
        <v>38</v>
      </c>
      <c r="U31" t="s">
        <v>38</v>
      </c>
      <c r="V31" t="s">
        <v>51</v>
      </c>
      <c r="W31" t="s">
        <v>40</v>
      </c>
      <c r="X31" t="s">
        <v>41</v>
      </c>
      <c r="AA31" t="s">
        <v>54</v>
      </c>
      <c r="AB31" t="s">
        <v>44</v>
      </c>
      <c r="AC31" t="s">
        <v>67</v>
      </c>
      <c r="AD31" t="s">
        <v>68</v>
      </c>
      <c r="AF31" t="s">
        <v>343</v>
      </c>
    </row>
    <row r="32" spans="1:32">
      <c r="G32" t="s">
        <v>38</v>
      </c>
      <c r="H32" t="s">
        <v>38</v>
      </c>
      <c r="I32" t="s">
        <v>38</v>
      </c>
      <c r="J32" t="s">
        <v>38</v>
      </c>
      <c r="K32" t="s">
        <v>38</v>
      </c>
      <c r="L32" t="s">
        <v>38</v>
      </c>
      <c r="M32" t="s">
        <v>38</v>
      </c>
      <c r="N32" t="s">
        <v>38</v>
      </c>
      <c r="O32" t="s">
        <v>38</v>
      </c>
      <c r="P32" t="s">
        <v>38</v>
      </c>
      <c r="Q32" t="s">
        <v>38</v>
      </c>
      <c r="R32" t="s">
        <v>38</v>
      </c>
      <c r="S32" t="s">
        <v>38</v>
      </c>
      <c r="T32" t="s">
        <v>38</v>
      </c>
      <c r="U32" t="s">
        <v>38</v>
      </c>
      <c r="V32" t="s">
        <v>51</v>
      </c>
      <c r="W32" t="s">
        <v>60</v>
      </c>
      <c r="X32" t="s">
        <v>41</v>
      </c>
      <c r="AA32" t="s">
        <v>54</v>
      </c>
      <c r="AB32" t="s">
        <v>44</v>
      </c>
      <c r="AC32" t="s">
        <v>67</v>
      </c>
      <c r="AD32" t="s">
        <v>45</v>
      </c>
      <c r="AE32" t="s">
        <v>102</v>
      </c>
    </row>
    <row r="33" spans="1:32">
      <c r="A33" t="s">
        <v>104</v>
      </c>
      <c r="E33" t="s">
        <v>176</v>
      </c>
      <c r="F33" t="s">
        <v>163</v>
      </c>
      <c r="G33" t="s">
        <v>38</v>
      </c>
      <c r="H33" t="s">
        <v>38</v>
      </c>
      <c r="I33" t="s">
        <v>38</v>
      </c>
      <c r="J33" t="s">
        <v>38</v>
      </c>
      <c r="K33" t="s">
        <v>38</v>
      </c>
      <c r="L33" t="s">
        <v>38</v>
      </c>
      <c r="M33" t="s">
        <v>38</v>
      </c>
      <c r="N33" t="s">
        <v>38</v>
      </c>
      <c r="O33" t="s">
        <v>38</v>
      </c>
      <c r="P33" t="s">
        <v>38</v>
      </c>
      <c r="Q33" t="s">
        <v>38</v>
      </c>
      <c r="R33" t="s">
        <v>38</v>
      </c>
      <c r="S33" t="s">
        <v>38</v>
      </c>
      <c r="T33" t="s">
        <v>38</v>
      </c>
      <c r="U33" t="s">
        <v>38</v>
      </c>
      <c r="V33" t="s">
        <v>51</v>
      </c>
      <c r="W33" t="s">
        <v>40</v>
      </c>
      <c r="X33" t="s">
        <v>74</v>
      </c>
      <c r="AA33" t="s">
        <v>44</v>
      </c>
      <c r="AB33" t="s">
        <v>44</v>
      </c>
      <c r="AD33" t="s">
        <v>156</v>
      </c>
      <c r="AE33" t="s">
        <v>46</v>
      </c>
      <c r="AF33" t="s">
        <v>372</v>
      </c>
    </row>
    <row r="34" spans="1:32">
      <c r="A34" t="s">
        <v>373</v>
      </c>
      <c r="E34" t="s">
        <v>177</v>
      </c>
      <c r="F34" t="s">
        <v>221</v>
      </c>
      <c r="G34" t="s">
        <v>38</v>
      </c>
      <c r="H34" t="s">
        <v>38</v>
      </c>
      <c r="I34" t="s">
        <v>38</v>
      </c>
      <c r="J34" t="s">
        <v>38</v>
      </c>
      <c r="K34" t="s">
        <v>38</v>
      </c>
      <c r="L34" t="s">
        <v>38</v>
      </c>
      <c r="M34" t="s">
        <v>38</v>
      </c>
      <c r="N34" t="s">
        <v>38</v>
      </c>
      <c r="O34" t="s">
        <v>38</v>
      </c>
      <c r="P34" t="s">
        <v>38</v>
      </c>
      <c r="Q34" t="s">
        <v>38</v>
      </c>
      <c r="R34" t="s">
        <v>38</v>
      </c>
      <c r="S34" t="s">
        <v>38</v>
      </c>
      <c r="T34" t="s">
        <v>38</v>
      </c>
      <c r="U34" t="s">
        <v>38</v>
      </c>
      <c r="W34" t="s">
        <v>60</v>
      </c>
      <c r="X34" t="s">
        <v>41</v>
      </c>
      <c r="Y34" t="s">
        <v>107</v>
      </c>
      <c r="AA34" t="s">
        <v>54</v>
      </c>
      <c r="AB34" t="s">
        <v>44</v>
      </c>
      <c r="AD34" t="s">
        <v>68</v>
      </c>
      <c r="AE34" t="s">
        <v>46</v>
      </c>
      <c r="AF34" t="s">
        <v>374</v>
      </c>
    </row>
    <row r="35" spans="1:32">
      <c r="A35" t="s">
        <v>56</v>
      </c>
      <c r="E35" t="s">
        <v>124</v>
      </c>
      <c r="F35" t="s">
        <v>220</v>
      </c>
      <c r="G35" t="s">
        <v>38</v>
      </c>
      <c r="H35" t="s">
        <v>38</v>
      </c>
      <c r="I35" t="s">
        <v>38</v>
      </c>
      <c r="J35" t="s">
        <v>38</v>
      </c>
      <c r="K35" t="s">
        <v>38</v>
      </c>
      <c r="L35" t="s">
        <v>38</v>
      </c>
      <c r="M35" t="s">
        <v>38</v>
      </c>
      <c r="N35" t="s">
        <v>38</v>
      </c>
      <c r="O35" t="s">
        <v>38</v>
      </c>
      <c r="P35" t="s">
        <v>38</v>
      </c>
      <c r="Q35" t="s">
        <v>38</v>
      </c>
      <c r="R35" t="s">
        <v>38</v>
      </c>
      <c r="S35" t="s">
        <v>38</v>
      </c>
      <c r="T35" t="s">
        <v>38</v>
      </c>
      <c r="U35" t="s">
        <v>38</v>
      </c>
      <c r="V35" t="s">
        <v>51</v>
      </c>
      <c r="W35" t="s">
        <v>60</v>
      </c>
      <c r="X35" t="s">
        <v>74</v>
      </c>
      <c r="AA35" t="s">
        <v>92</v>
      </c>
      <c r="AB35" t="s">
        <v>44</v>
      </c>
      <c r="AD35" t="s">
        <v>156</v>
      </c>
    </row>
    <row r="36" spans="1:32">
      <c r="A36" t="s">
        <v>56</v>
      </c>
      <c r="E36" t="s">
        <v>36</v>
      </c>
      <c r="F36" t="s">
        <v>100</v>
      </c>
      <c r="G36" t="s">
        <v>38</v>
      </c>
      <c r="H36" t="s">
        <v>38</v>
      </c>
      <c r="I36" t="s">
        <v>38</v>
      </c>
      <c r="J36" t="s">
        <v>38</v>
      </c>
      <c r="K36" t="s">
        <v>38</v>
      </c>
      <c r="L36" t="s">
        <v>38</v>
      </c>
      <c r="M36" t="s">
        <v>38</v>
      </c>
      <c r="N36" t="s">
        <v>38</v>
      </c>
      <c r="O36" t="s">
        <v>38</v>
      </c>
      <c r="P36" t="s">
        <v>38</v>
      </c>
      <c r="Q36" t="s">
        <v>38</v>
      </c>
      <c r="R36" t="s">
        <v>38</v>
      </c>
      <c r="S36" t="s">
        <v>38</v>
      </c>
      <c r="T36" t="s">
        <v>38</v>
      </c>
      <c r="U36" t="s">
        <v>38</v>
      </c>
      <c r="V36" t="s">
        <v>51</v>
      </c>
      <c r="W36" t="s">
        <v>52</v>
      </c>
      <c r="X36" t="s">
        <v>41</v>
      </c>
      <c r="Y36" t="s">
        <v>101</v>
      </c>
      <c r="AA36" t="s">
        <v>54</v>
      </c>
      <c r="AB36" t="s">
        <v>44</v>
      </c>
      <c r="AD36" t="s">
        <v>62</v>
      </c>
      <c r="AE36" t="s">
        <v>379</v>
      </c>
    </row>
    <row r="37" spans="1:32">
      <c r="A37" t="s">
        <v>56</v>
      </c>
      <c r="E37" t="s">
        <v>124</v>
      </c>
      <c r="F37" t="s">
        <v>118</v>
      </c>
      <c r="G37" t="s">
        <v>38</v>
      </c>
      <c r="H37" t="s">
        <v>38</v>
      </c>
      <c r="I37" t="s">
        <v>38</v>
      </c>
      <c r="J37" t="s">
        <v>38</v>
      </c>
      <c r="K37" t="s">
        <v>38</v>
      </c>
      <c r="L37" t="s">
        <v>38</v>
      </c>
      <c r="M37" t="s">
        <v>38</v>
      </c>
      <c r="N37" t="s">
        <v>38</v>
      </c>
      <c r="O37" t="s">
        <v>38</v>
      </c>
      <c r="P37" t="s">
        <v>38</v>
      </c>
      <c r="Q37" t="s">
        <v>38</v>
      </c>
      <c r="R37" t="s">
        <v>38</v>
      </c>
      <c r="S37" t="s">
        <v>38</v>
      </c>
      <c r="T37" t="s">
        <v>38</v>
      </c>
      <c r="U37" t="s">
        <v>38</v>
      </c>
    </row>
    <row r="38" spans="1:32">
      <c r="A38" t="s">
        <v>99</v>
      </c>
      <c r="F38" t="s">
        <v>118</v>
      </c>
      <c r="G38" t="s">
        <v>38</v>
      </c>
      <c r="H38" t="s">
        <v>38</v>
      </c>
      <c r="I38" t="s">
        <v>38</v>
      </c>
      <c r="J38" t="s">
        <v>38</v>
      </c>
      <c r="K38" t="s">
        <v>38</v>
      </c>
      <c r="L38" t="s">
        <v>38</v>
      </c>
      <c r="M38" t="s">
        <v>38</v>
      </c>
      <c r="N38" t="s">
        <v>38</v>
      </c>
      <c r="O38" t="s">
        <v>38</v>
      </c>
      <c r="P38" t="s">
        <v>38</v>
      </c>
      <c r="Q38" t="s">
        <v>38</v>
      </c>
      <c r="R38" t="s">
        <v>38</v>
      </c>
      <c r="S38" t="s">
        <v>38</v>
      </c>
      <c r="T38" t="s">
        <v>38</v>
      </c>
      <c r="U38" t="s">
        <v>38</v>
      </c>
      <c r="V38" t="s">
        <v>73</v>
      </c>
      <c r="W38" t="s">
        <v>40</v>
      </c>
      <c r="X38" t="s">
        <v>41</v>
      </c>
      <c r="AA38" t="s">
        <v>54</v>
      </c>
      <c r="AB38" t="s">
        <v>44</v>
      </c>
      <c r="AD38" t="s">
        <v>45</v>
      </c>
    </row>
    <row r="39" spans="1:32">
      <c r="A39" t="s">
        <v>77</v>
      </c>
      <c r="E39" t="s">
        <v>389</v>
      </c>
      <c r="F39" t="s">
        <v>390</v>
      </c>
      <c r="G39" t="s">
        <v>38</v>
      </c>
      <c r="H39" t="s">
        <v>38</v>
      </c>
      <c r="I39" t="s">
        <v>38</v>
      </c>
      <c r="J39" t="s">
        <v>38</v>
      </c>
      <c r="K39" t="s">
        <v>38</v>
      </c>
      <c r="L39" t="s">
        <v>38</v>
      </c>
      <c r="M39" t="s">
        <v>38</v>
      </c>
      <c r="N39" t="s">
        <v>38</v>
      </c>
      <c r="O39" t="s">
        <v>38</v>
      </c>
      <c r="P39" t="s">
        <v>38</v>
      </c>
      <c r="Q39" t="s">
        <v>38</v>
      </c>
      <c r="R39" t="s">
        <v>38</v>
      </c>
      <c r="S39" t="s">
        <v>38</v>
      </c>
      <c r="T39" t="s">
        <v>38</v>
      </c>
      <c r="U39" t="s">
        <v>38</v>
      </c>
    </row>
    <row r="40" spans="1:32">
      <c r="A40" t="s">
        <v>77</v>
      </c>
      <c r="E40" t="s">
        <v>154</v>
      </c>
      <c r="F40" t="s">
        <v>110</v>
      </c>
      <c r="G40" t="s">
        <v>38</v>
      </c>
      <c r="H40" t="s">
        <v>38</v>
      </c>
      <c r="I40" t="s">
        <v>38</v>
      </c>
      <c r="J40" t="s">
        <v>38</v>
      </c>
      <c r="K40" t="s">
        <v>38</v>
      </c>
      <c r="L40" t="s">
        <v>38</v>
      </c>
      <c r="M40" t="s">
        <v>38</v>
      </c>
      <c r="N40" t="s">
        <v>38</v>
      </c>
      <c r="O40" t="s">
        <v>38</v>
      </c>
      <c r="P40" t="s">
        <v>38</v>
      </c>
      <c r="Q40" t="s">
        <v>38</v>
      </c>
      <c r="R40" t="s">
        <v>38</v>
      </c>
      <c r="S40" t="s">
        <v>38</v>
      </c>
      <c r="T40" t="s">
        <v>38</v>
      </c>
      <c r="U40" t="s">
        <v>38</v>
      </c>
    </row>
    <row r="41" spans="1:32">
      <c r="A41" t="s">
        <v>56</v>
      </c>
      <c r="E41" t="s">
        <v>36</v>
      </c>
      <c r="F41" t="s">
        <v>323</v>
      </c>
      <c r="G41" t="s">
        <v>38</v>
      </c>
      <c r="H41" t="s">
        <v>38</v>
      </c>
      <c r="I41" t="s">
        <v>38</v>
      </c>
      <c r="J41" t="s">
        <v>38</v>
      </c>
      <c r="K41" t="s">
        <v>38</v>
      </c>
      <c r="L41" t="s">
        <v>38</v>
      </c>
      <c r="M41" t="s">
        <v>38</v>
      </c>
      <c r="N41" t="s">
        <v>38</v>
      </c>
      <c r="O41" t="s">
        <v>38</v>
      </c>
      <c r="P41" t="s">
        <v>38</v>
      </c>
      <c r="Q41" t="s">
        <v>38</v>
      </c>
      <c r="R41" t="s">
        <v>38</v>
      </c>
      <c r="S41" t="s">
        <v>38</v>
      </c>
      <c r="T41" t="s">
        <v>38</v>
      </c>
      <c r="U41" t="s">
        <v>38</v>
      </c>
    </row>
    <row r="42" spans="1:32">
      <c r="A42" t="s">
        <v>99</v>
      </c>
      <c r="E42" t="s">
        <v>410</v>
      </c>
      <c r="F42" t="s">
        <v>241</v>
      </c>
      <c r="G42" t="s">
        <v>38</v>
      </c>
      <c r="H42" t="s">
        <v>38</v>
      </c>
      <c r="I42" t="s">
        <v>38</v>
      </c>
      <c r="J42" t="s">
        <v>38</v>
      </c>
      <c r="K42" t="s">
        <v>38</v>
      </c>
      <c r="L42" t="s">
        <v>38</v>
      </c>
      <c r="M42" t="s">
        <v>38</v>
      </c>
      <c r="N42" t="s">
        <v>38</v>
      </c>
      <c r="O42" t="s">
        <v>38</v>
      </c>
      <c r="P42" t="s">
        <v>38</v>
      </c>
      <c r="Q42" t="s">
        <v>38</v>
      </c>
      <c r="R42" t="s">
        <v>38</v>
      </c>
      <c r="S42" t="s">
        <v>38</v>
      </c>
      <c r="T42" t="s">
        <v>38</v>
      </c>
      <c r="U42" t="s">
        <v>38</v>
      </c>
      <c r="V42" t="s">
        <v>119</v>
      </c>
      <c r="W42" t="s">
        <v>40</v>
      </c>
      <c r="X42" t="s">
        <v>41</v>
      </c>
      <c r="AB42" t="s">
        <v>54</v>
      </c>
      <c r="AD42" t="s">
        <v>45</v>
      </c>
      <c r="AE42" t="s">
        <v>411</v>
      </c>
    </row>
    <row r="43" spans="1:32">
      <c r="A43" t="s">
        <v>99</v>
      </c>
      <c r="E43" t="s">
        <v>36</v>
      </c>
      <c r="F43" t="s">
        <v>100</v>
      </c>
      <c r="G43" t="s">
        <v>38</v>
      </c>
      <c r="H43" t="s">
        <v>38</v>
      </c>
      <c r="I43" t="s">
        <v>38</v>
      </c>
      <c r="J43" t="s">
        <v>38</v>
      </c>
      <c r="K43" t="s">
        <v>38</v>
      </c>
      <c r="L43" t="s">
        <v>38</v>
      </c>
      <c r="M43" t="s">
        <v>38</v>
      </c>
      <c r="N43" t="s">
        <v>38</v>
      </c>
      <c r="O43" t="s">
        <v>38</v>
      </c>
      <c r="P43" t="s">
        <v>38</v>
      </c>
      <c r="Q43" t="s">
        <v>38</v>
      </c>
      <c r="R43" t="s">
        <v>38</v>
      </c>
      <c r="S43" t="s">
        <v>38</v>
      </c>
      <c r="T43" t="s">
        <v>38</v>
      </c>
      <c r="U43" t="s">
        <v>38</v>
      </c>
      <c r="V43" t="s">
        <v>51</v>
      </c>
      <c r="W43" t="s">
        <v>60</v>
      </c>
      <c r="X43" t="s">
        <v>41</v>
      </c>
      <c r="Y43" t="s">
        <v>107</v>
      </c>
      <c r="AA43" t="s">
        <v>54</v>
      </c>
      <c r="AB43" t="s">
        <v>44</v>
      </c>
      <c r="AD43" t="s">
        <v>45</v>
      </c>
      <c r="AE43" t="s">
        <v>46</v>
      </c>
    </row>
    <row r="44" spans="1:32">
      <c r="A44" t="s">
        <v>56</v>
      </c>
      <c r="E44" t="s">
        <v>416</v>
      </c>
      <c r="F44" t="s">
        <v>323</v>
      </c>
      <c r="G44" t="s">
        <v>38</v>
      </c>
      <c r="H44" t="s">
        <v>38</v>
      </c>
      <c r="I44" t="s">
        <v>38</v>
      </c>
      <c r="J44" t="s">
        <v>38</v>
      </c>
      <c r="K44" t="s">
        <v>38</v>
      </c>
      <c r="L44" t="s">
        <v>38</v>
      </c>
      <c r="M44" t="s">
        <v>38</v>
      </c>
      <c r="N44" t="s">
        <v>38</v>
      </c>
      <c r="O44" t="s">
        <v>38</v>
      </c>
      <c r="P44" t="s">
        <v>38</v>
      </c>
      <c r="Q44" t="s">
        <v>38</v>
      </c>
      <c r="R44" t="s">
        <v>38</v>
      </c>
      <c r="S44" t="s">
        <v>38</v>
      </c>
      <c r="T44" t="s">
        <v>38</v>
      </c>
      <c r="U44" t="s">
        <v>38</v>
      </c>
    </row>
    <row r="45" spans="1:32">
      <c r="A45" t="s">
        <v>56</v>
      </c>
      <c r="E45" t="s">
        <v>421</v>
      </c>
      <c r="F45" t="s">
        <v>142</v>
      </c>
      <c r="G45" t="s">
        <v>38</v>
      </c>
      <c r="H45" t="s">
        <v>38</v>
      </c>
      <c r="I45" t="s">
        <v>38</v>
      </c>
      <c r="J45" t="s">
        <v>38</v>
      </c>
      <c r="K45" t="s">
        <v>38</v>
      </c>
      <c r="L45" t="s">
        <v>38</v>
      </c>
      <c r="M45" t="s">
        <v>38</v>
      </c>
      <c r="N45" t="s">
        <v>38</v>
      </c>
      <c r="O45" t="s">
        <v>38</v>
      </c>
      <c r="P45" t="s">
        <v>38</v>
      </c>
      <c r="Q45" t="s">
        <v>38</v>
      </c>
      <c r="R45" t="s">
        <v>38</v>
      </c>
      <c r="S45" t="s">
        <v>38</v>
      </c>
      <c r="T45" t="s">
        <v>38</v>
      </c>
      <c r="U45" t="s">
        <v>38</v>
      </c>
    </row>
    <row r="46" spans="1:32">
      <c r="A46" t="s">
        <v>99</v>
      </c>
      <c r="E46" t="s">
        <v>188</v>
      </c>
      <c r="F46" t="s">
        <v>279</v>
      </c>
      <c r="G46" t="s">
        <v>38</v>
      </c>
      <c r="H46" t="s">
        <v>38</v>
      </c>
      <c r="I46" t="s">
        <v>38</v>
      </c>
      <c r="J46" t="s">
        <v>38</v>
      </c>
      <c r="K46" t="s">
        <v>38</v>
      </c>
      <c r="L46" t="s">
        <v>38</v>
      </c>
      <c r="M46" t="s">
        <v>38</v>
      </c>
      <c r="N46" t="s">
        <v>38</v>
      </c>
      <c r="O46" t="s">
        <v>38</v>
      </c>
      <c r="P46" t="s">
        <v>38</v>
      </c>
      <c r="Q46" t="s">
        <v>38</v>
      </c>
      <c r="R46" t="s">
        <v>38</v>
      </c>
      <c r="S46" t="s">
        <v>38</v>
      </c>
      <c r="T46" t="s">
        <v>38</v>
      </c>
      <c r="U46" t="s">
        <v>38</v>
      </c>
    </row>
    <row r="47" spans="1:32">
      <c r="A47" t="s">
        <v>56</v>
      </c>
      <c r="E47" t="s">
        <v>124</v>
      </c>
      <c r="F47" t="s">
        <v>118</v>
      </c>
      <c r="G47" t="s">
        <v>38</v>
      </c>
      <c r="H47" t="s">
        <v>38</v>
      </c>
      <c r="I47" t="s">
        <v>38</v>
      </c>
      <c r="J47" t="s">
        <v>38</v>
      </c>
      <c r="K47" t="s">
        <v>38</v>
      </c>
      <c r="L47" t="s">
        <v>38</v>
      </c>
      <c r="M47" t="s">
        <v>38</v>
      </c>
      <c r="N47" t="s">
        <v>38</v>
      </c>
      <c r="O47" t="s">
        <v>38</v>
      </c>
      <c r="P47" t="s">
        <v>38</v>
      </c>
      <c r="Q47" t="s">
        <v>38</v>
      </c>
      <c r="R47" t="s">
        <v>38</v>
      </c>
      <c r="S47" t="s">
        <v>38</v>
      </c>
      <c r="T47" t="s">
        <v>38</v>
      </c>
      <c r="U47" t="s">
        <v>38</v>
      </c>
      <c r="V47" t="s">
        <v>119</v>
      </c>
      <c r="W47" t="s">
        <v>106</v>
      </c>
      <c r="X47" t="s">
        <v>74</v>
      </c>
      <c r="Y47" t="s">
        <v>101</v>
      </c>
      <c r="AA47" t="s">
        <v>54</v>
      </c>
      <c r="AB47" t="s">
        <v>44</v>
      </c>
      <c r="AD47" t="s">
        <v>45</v>
      </c>
      <c r="AE47" t="s">
        <v>225</v>
      </c>
    </row>
    <row r="48" spans="1:32">
      <c r="A48" t="s">
        <v>99</v>
      </c>
      <c r="E48" t="s">
        <v>95</v>
      </c>
      <c r="F48" t="s">
        <v>286</v>
      </c>
      <c r="G48" t="s">
        <v>38</v>
      </c>
      <c r="H48" t="s">
        <v>38</v>
      </c>
      <c r="I48" t="s">
        <v>38</v>
      </c>
      <c r="J48" t="s">
        <v>38</v>
      </c>
      <c r="K48" t="s">
        <v>38</v>
      </c>
      <c r="L48" t="s">
        <v>38</v>
      </c>
      <c r="M48" t="s">
        <v>38</v>
      </c>
      <c r="N48" t="s">
        <v>38</v>
      </c>
      <c r="O48" t="s">
        <v>38</v>
      </c>
      <c r="P48" t="s">
        <v>38</v>
      </c>
      <c r="Q48" t="s">
        <v>38</v>
      </c>
      <c r="R48" t="s">
        <v>38</v>
      </c>
      <c r="S48" t="s">
        <v>38</v>
      </c>
      <c r="T48" t="s">
        <v>38</v>
      </c>
      <c r="U48" t="s">
        <v>38</v>
      </c>
    </row>
    <row r="49" spans="1:31">
      <c r="A49" t="s">
        <v>56</v>
      </c>
      <c r="E49" t="s">
        <v>285</v>
      </c>
      <c r="F49" t="s">
        <v>429</v>
      </c>
      <c r="G49" t="s">
        <v>38</v>
      </c>
      <c r="H49" t="s">
        <v>38</v>
      </c>
      <c r="I49" t="s">
        <v>38</v>
      </c>
      <c r="J49" t="s">
        <v>38</v>
      </c>
      <c r="K49" t="s">
        <v>38</v>
      </c>
      <c r="L49" t="s">
        <v>38</v>
      </c>
      <c r="M49" t="s">
        <v>38</v>
      </c>
      <c r="N49" t="s">
        <v>38</v>
      </c>
      <c r="O49" t="s">
        <v>38</v>
      </c>
      <c r="P49" t="s">
        <v>38</v>
      </c>
      <c r="Q49" t="s">
        <v>38</v>
      </c>
      <c r="R49" t="s">
        <v>38</v>
      </c>
      <c r="S49" t="s">
        <v>38</v>
      </c>
      <c r="T49" t="s">
        <v>38</v>
      </c>
      <c r="U49" t="s">
        <v>38</v>
      </c>
      <c r="V49" t="s">
        <v>39</v>
      </c>
      <c r="W49" t="s">
        <v>40</v>
      </c>
      <c r="X49" t="s">
        <v>74</v>
      </c>
      <c r="AA49" t="s">
        <v>54</v>
      </c>
      <c r="AB49" t="s">
        <v>44</v>
      </c>
      <c r="AD49" t="s">
        <v>45</v>
      </c>
    </row>
    <row r="50" spans="1:31">
      <c r="A50" t="s">
        <v>56</v>
      </c>
      <c r="E50" t="s">
        <v>64</v>
      </c>
      <c r="F50" t="s">
        <v>228</v>
      </c>
      <c r="G50" t="s">
        <v>38</v>
      </c>
      <c r="H50" t="s">
        <v>38</v>
      </c>
      <c r="I50" t="s">
        <v>38</v>
      </c>
      <c r="J50" t="s">
        <v>38</v>
      </c>
      <c r="K50" t="s">
        <v>38</v>
      </c>
      <c r="L50" t="s">
        <v>38</v>
      </c>
      <c r="M50" t="s">
        <v>38</v>
      </c>
      <c r="N50" t="s">
        <v>38</v>
      </c>
      <c r="O50" t="s">
        <v>38</v>
      </c>
      <c r="P50" t="s">
        <v>38</v>
      </c>
      <c r="Q50" t="s">
        <v>38</v>
      </c>
      <c r="R50" t="s">
        <v>38</v>
      </c>
      <c r="S50" t="s">
        <v>38</v>
      </c>
      <c r="T50" t="s">
        <v>38</v>
      </c>
      <c r="U50" t="s">
        <v>38</v>
      </c>
      <c r="V50" t="s">
        <v>51</v>
      </c>
      <c r="W50" t="s">
        <v>106</v>
      </c>
      <c r="X50" t="s">
        <v>74</v>
      </c>
      <c r="Y50" t="s">
        <v>101</v>
      </c>
      <c r="AA50" t="s">
        <v>54</v>
      </c>
      <c r="AB50" t="s">
        <v>44</v>
      </c>
      <c r="AD50" t="s">
        <v>68</v>
      </c>
      <c r="AE50" t="s">
        <v>102</v>
      </c>
    </row>
    <row r="51" spans="1:31">
      <c r="A51" t="s">
        <v>56</v>
      </c>
      <c r="E51" t="s">
        <v>154</v>
      </c>
      <c r="G51" t="s">
        <v>38</v>
      </c>
      <c r="H51" t="s">
        <v>38</v>
      </c>
      <c r="I51" t="s">
        <v>38</v>
      </c>
      <c r="J51" t="s">
        <v>38</v>
      </c>
      <c r="K51" t="s">
        <v>38</v>
      </c>
      <c r="L51" t="s">
        <v>38</v>
      </c>
      <c r="M51" t="s">
        <v>38</v>
      </c>
      <c r="N51" t="s">
        <v>38</v>
      </c>
      <c r="O51" t="s">
        <v>38</v>
      </c>
      <c r="P51" t="s">
        <v>38</v>
      </c>
      <c r="Q51" t="s">
        <v>38</v>
      </c>
      <c r="R51" t="s">
        <v>38</v>
      </c>
      <c r="S51" t="s">
        <v>38</v>
      </c>
      <c r="T51" t="s">
        <v>38</v>
      </c>
      <c r="U51" t="s">
        <v>38</v>
      </c>
      <c r="V51" t="s">
        <v>39</v>
      </c>
      <c r="W51" t="s">
        <v>60</v>
      </c>
      <c r="X51" t="s">
        <v>41</v>
      </c>
      <c r="Y51" t="s">
        <v>107</v>
      </c>
      <c r="AA51" t="s">
        <v>54</v>
      </c>
      <c r="AB51" t="s">
        <v>44</v>
      </c>
      <c r="AD51" t="s">
        <v>45</v>
      </c>
      <c r="AE51" t="s">
        <v>46</v>
      </c>
    </row>
    <row r="52" spans="1:31">
      <c r="A52" t="s">
        <v>443</v>
      </c>
      <c r="E52" t="s">
        <v>124</v>
      </c>
      <c r="F52" t="s">
        <v>100</v>
      </c>
      <c r="G52" t="s">
        <v>38</v>
      </c>
      <c r="H52" t="s">
        <v>38</v>
      </c>
      <c r="I52" t="s">
        <v>38</v>
      </c>
      <c r="J52" t="s">
        <v>38</v>
      </c>
      <c r="K52" t="s">
        <v>38</v>
      </c>
      <c r="L52" t="s">
        <v>38</v>
      </c>
      <c r="M52" t="s">
        <v>38</v>
      </c>
      <c r="N52" t="s">
        <v>38</v>
      </c>
      <c r="O52" t="s">
        <v>38</v>
      </c>
      <c r="P52" t="s">
        <v>38</v>
      </c>
      <c r="Q52" t="s">
        <v>38</v>
      </c>
      <c r="R52" t="s">
        <v>38</v>
      </c>
      <c r="S52" t="s">
        <v>38</v>
      </c>
      <c r="T52" t="s">
        <v>38</v>
      </c>
      <c r="U52" t="s">
        <v>38</v>
      </c>
      <c r="V52" t="s">
        <v>119</v>
      </c>
      <c r="W52" t="s">
        <v>52</v>
      </c>
      <c r="X52" t="s">
        <v>74</v>
      </c>
      <c r="AA52" t="s">
        <v>54</v>
      </c>
      <c r="AB52" t="s">
        <v>44</v>
      </c>
      <c r="AD52" t="s">
        <v>45</v>
      </c>
    </row>
    <row r="53" spans="1:31">
      <c r="A53" t="s">
        <v>89</v>
      </c>
      <c r="G53" t="s">
        <v>38</v>
      </c>
      <c r="H53" t="s">
        <v>38</v>
      </c>
      <c r="I53" t="s">
        <v>38</v>
      </c>
      <c r="J53" t="s">
        <v>38</v>
      </c>
      <c r="K53" t="s">
        <v>38</v>
      </c>
      <c r="L53" t="s">
        <v>38</v>
      </c>
      <c r="M53" t="s">
        <v>38</v>
      </c>
      <c r="N53" t="s">
        <v>38</v>
      </c>
      <c r="O53" t="s">
        <v>38</v>
      </c>
      <c r="P53" t="s">
        <v>38</v>
      </c>
      <c r="Q53" t="s">
        <v>38</v>
      </c>
      <c r="R53" t="s">
        <v>38</v>
      </c>
      <c r="S53" t="s">
        <v>38</v>
      </c>
      <c r="T53" t="s">
        <v>38</v>
      </c>
      <c r="U53" t="s">
        <v>38</v>
      </c>
      <c r="V53" t="s">
        <v>51</v>
      </c>
      <c r="W53" t="s">
        <v>60</v>
      </c>
      <c r="X53" t="s">
        <v>92</v>
      </c>
    </row>
    <row r="54" spans="1:31">
      <c r="A54" t="s">
        <v>56</v>
      </c>
      <c r="E54" t="s">
        <v>36</v>
      </c>
      <c r="F54" t="s">
        <v>100</v>
      </c>
      <c r="G54" t="s">
        <v>38</v>
      </c>
      <c r="H54" t="s">
        <v>38</v>
      </c>
      <c r="I54" t="s">
        <v>38</v>
      </c>
      <c r="J54" t="s">
        <v>38</v>
      </c>
      <c r="K54" t="s">
        <v>38</v>
      </c>
      <c r="L54" t="s">
        <v>38</v>
      </c>
      <c r="M54" t="s">
        <v>38</v>
      </c>
      <c r="N54" t="s">
        <v>38</v>
      </c>
      <c r="O54" t="s">
        <v>38</v>
      </c>
      <c r="P54" t="s">
        <v>38</v>
      </c>
      <c r="Q54" t="s">
        <v>38</v>
      </c>
      <c r="R54" t="s">
        <v>38</v>
      </c>
      <c r="S54" t="s">
        <v>38</v>
      </c>
      <c r="T54" t="s">
        <v>38</v>
      </c>
      <c r="U54" t="s">
        <v>38</v>
      </c>
    </row>
    <row r="55" spans="1:31">
      <c r="A55" t="s">
        <v>47</v>
      </c>
      <c r="E55" t="s">
        <v>265</v>
      </c>
      <c r="F55" t="s">
        <v>446</v>
      </c>
      <c r="G55" t="s">
        <v>38</v>
      </c>
      <c r="H55" t="s">
        <v>38</v>
      </c>
      <c r="I55" t="s">
        <v>38</v>
      </c>
      <c r="J55" t="s">
        <v>38</v>
      </c>
      <c r="K55" t="s">
        <v>38</v>
      </c>
      <c r="L55" t="s">
        <v>38</v>
      </c>
      <c r="M55" t="s">
        <v>38</v>
      </c>
      <c r="N55" t="s">
        <v>38</v>
      </c>
      <c r="O55" t="s">
        <v>38</v>
      </c>
      <c r="P55" t="s">
        <v>38</v>
      </c>
      <c r="Q55" t="s">
        <v>38</v>
      </c>
      <c r="R55" t="s">
        <v>38</v>
      </c>
      <c r="S55" t="s">
        <v>38</v>
      </c>
      <c r="T55" t="s">
        <v>38</v>
      </c>
      <c r="U55" t="s">
        <v>38</v>
      </c>
      <c r="V55" t="s">
        <v>39</v>
      </c>
      <c r="W55" t="s">
        <v>40</v>
      </c>
      <c r="X55" t="s">
        <v>41</v>
      </c>
      <c r="AA55" t="s">
        <v>54</v>
      </c>
      <c r="AB55" t="s">
        <v>44</v>
      </c>
      <c r="AD55" t="s">
        <v>156</v>
      </c>
      <c r="AE55" t="s">
        <v>121</v>
      </c>
    </row>
    <row r="56" spans="1:31">
      <c r="A56" t="s">
        <v>104</v>
      </c>
      <c r="E56" t="s">
        <v>124</v>
      </c>
      <c r="F56" t="s">
        <v>118</v>
      </c>
      <c r="G56" t="s">
        <v>38</v>
      </c>
      <c r="H56" t="s">
        <v>38</v>
      </c>
      <c r="I56" t="s">
        <v>38</v>
      </c>
      <c r="J56" t="s">
        <v>38</v>
      </c>
      <c r="K56" t="s">
        <v>38</v>
      </c>
      <c r="L56" t="s">
        <v>38</v>
      </c>
      <c r="M56" t="s">
        <v>38</v>
      </c>
      <c r="N56" t="s">
        <v>38</v>
      </c>
      <c r="O56" t="s">
        <v>38</v>
      </c>
      <c r="P56" t="s">
        <v>38</v>
      </c>
      <c r="Q56" t="s">
        <v>38</v>
      </c>
      <c r="R56" t="s">
        <v>38</v>
      </c>
      <c r="S56" t="s">
        <v>38</v>
      </c>
      <c r="T56" t="s">
        <v>38</v>
      </c>
      <c r="U56" t="s">
        <v>38</v>
      </c>
    </row>
    <row r="57" spans="1:31">
      <c r="A57" t="s">
        <v>70</v>
      </c>
      <c r="E57" t="s">
        <v>412</v>
      </c>
      <c r="F57" t="s">
        <v>105</v>
      </c>
      <c r="G57" t="s">
        <v>38</v>
      </c>
      <c r="H57" t="s">
        <v>38</v>
      </c>
      <c r="I57" t="s">
        <v>38</v>
      </c>
      <c r="J57" t="s">
        <v>38</v>
      </c>
      <c r="K57" t="s">
        <v>38</v>
      </c>
      <c r="L57" t="s">
        <v>38</v>
      </c>
      <c r="M57" t="s">
        <v>38</v>
      </c>
      <c r="N57" t="s">
        <v>38</v>
      </c>
      <c r="O57" t="s">
        <v>38</v>
      </c>
      <c r="P57" t="s">
        <v>38</v>
      </c>
      <c r="Q57" t="s">
        <v>38</v>
      </c>
      <c r="R57" t="s">
        <v>38</v>
      </c>
      <c r="S57" t="s">
        <v>38</v>
      </c>
      <c r="T57" t="s">
        <v>38</v>
      </c>
      <c r="U57" t="s">
        <v>38</v>
      </c>
      <c r="V57" t="s">
        <v>119</v>
      </c>
      <c r="W57" t="s">
        <v>60</v>
      </c>
      <c r="X57" t="s">
        <v>41</v>
      </c>
      <c r="Y57" t="s">
        <v>101</v>
      </c>
      <c r="AA57" t="s">
        <v>54</v>
      </c>
      <c r="AB57" t="s">
        <v>54</v>
      </c>
      <c r="AD57" t="s">
        <v>45</v>
      </c>
    </row>
    <row r="58" spans="1:31">
      <c r="A58" t="s">
        <v>128</v>
      </c>
      <c r="E58" t="s">
        <v>143</v>
      </c>
      <c r="F58" t="s">
        <v>115</v>
      </c>
      <c r="G58" t="s">
        <v>38</v>
      </c>
      <c r="H58" t="s">
        <v>38</v>
      </c>
      <c r="I58" t="s">
        <v>38</v>
      </c>
      <c r="J58" t="s">
        <v>38</v>
      </c>
      <c r="K58" t="s">
        <v>38</v>
      </c>
      <c r="L58" t="s">
        <v>38</v>
      </c>
      <c r="M58" t="s">
        <v>38</v>
      </c>
      <c r="N58" t="s">
        <v>38</v>
      </c>
      <c r="O58" t="s">
        <v>38</v>
      </c>
      <c r="P58" t="s">
        <v>38</v>
      </c>
      <c r="Q58" t="s">
        <v>38</v>
      </c>
      <c r="R58" t="s">
        <v>38</v>
      </c>
      <c r="S58" t="s">
        <v>38</v>
      </c>
      <c r="T58" t="s">
        <v>38</v>
      </c>
      <c r="U58" t="s">
        <v>38</v>
      </c>
      <c r="V58" t="s">
        <v>51</v>
      </c>
      <c r="W58" t="s">
        <v>60</v>
      </c>
      <c r="X58" t="s">
        <v>74</v>
      </c>
      <c r="AA58" t="s">
        <v>54</v>
      </c>
      <c r="AB58" t="s">
        <v>44</v>
      </c>
      <c r="AD58" t="s">
        <v>45</v>
      </c>
    </row>
    <row r="59" spans="1:31">
      <c r="A59" t="s">
        <v>56</v>
      </c>
      <c r="E59" t="s">
        <v>462</v>
      </c>
      <c r="F59" t="s">
        <v>153</v>
      </c>
      <c r="G59" t="s">
        <v>38</v>
      </c>
      <c r="H59" t="s">
        <v>38</v>
      </c>
      <c r="I59" t="s">
        <v>38</v>
      </c>
      <c r="J59" t="s">
        <v>38</v>
      </c>
      <c r="K59" t="s">
        <v>38</v>
      </c>
      <c r="L59" t="s">
        <v>38</v>
      </c>
      <c r="M59" t="s">
        <v>38</v>
      </c>
      <c r="N59" t="s">
        <v>38</v>
      </c>
      <c r="O59" t="s">
        <v>38</v>
      </c>
      <c r="P59" t="s">
        <v>38</v>
      </c>
      <c r="Q59" t="s">
        <v>38</v>
      </c>
      <c r="R59" t="s">
        <v>38</v>
      </c>
      <c r="S59" t="s">
        <v>38</v>
      </c>
      <c r="T59" t="s">
        <v>38</v>
      </c>
      <c r="U59" t="s">
        <v>38</v>
      </c>
      <c r="V59" t="s">
        <v>119</v>
      </c>
      <c r="W59" t="s">
        <v>40</v>
      </c>
      <c r="X59" t="s">
        <v>74</v>
      </c>
      <c r="Y59" t="s">
        <v>101</v>
      </c>
      <c r="AA59" t="s">
        <v>54</v>
      </c>
      <c r="AB59" t="s">
        <v>44</v>
      </c>
      <c r="AD59" t="s">
        <v>62</v>
      </c>
      <c r="AE59" t="s">
        <v>46</v>
      </c>
    </row>
    <row r="60" spans="1:31">
      <c r="A60" t="s">
        <v>98</v>
      </c>
      <c r="E60" t="s">
        <v>471</v>
      </c>
      <c r="F60" t="s">
        <v>456</v>
      </c>
      <c r="G60" t="s">
        <v>38</v>
      </c>
      <c r="H60" t="s">
        <v>38</v>
      </c>
      <c r="I60" t="s">
        <v>38</v>
      </c>
      <c r="J60" t="s">
        <v>38</v>
      </c>
      <c r="K60" t="s">
        <v>38</v>
      </c>
      <c r="L60" t="s">
        <v>38</v>
      </c>
      <c r="M60" t="s">
        <v>38</v>
      </c>
      <c r="N60" t="s">
        <v>38</v>
      </c>
      <c r="O60" t="s">
        <v>38</v>
      </c>
      <c r="P60" t="s">
        <v>38</v>
      </c>
      <c r="Q60" t="s">
        <v>38</v>
      </c>
      <c r="R60" t="s">
        <v>38</v>
      </c>
      <c r="S60" t="s">
        <v>38</v>
      </c>
      <c r="T60" t="s">
        <v>38</v>
      </c>
      <c r="U60" t="s">
        <v>38</v>
      </c>
    </row>
    <row r="61" spans="1:31">
      <c r="A61" t="s">
        <v>99</v>
      </c>
      <c r="E61" t="s">
        <v>78</v>
      </c>
      <c r="F61" t="s">
        <v>210</v>
      </c>
      <c r="G61" t="s">
        <v>38</v>
      </c>
      <c r="H61" t="s">
        <v>38</v>
      </c>
      <c r="I61" t="s">
        <v>38</v>
      </c>
      <c r="J61" t="s">
        <v>38</v>
      </c>
      <c r="K61" t="s">
        <v>38</v>
      </c>
      <c r="L61" t="s">
        <v>38</v>
      </c>
      <c r="M61" t="s">
        <v>38</v>
      </c>
      <c r="N61" t="s">
        <v>38</v>
      </c>
      <c r="O61" t="s">
        <v>38</v>
      </c>
      <c r="P61" t="s">
        <v>38</v>
      </c>
      <c r="Q61" t="s">
        <v>38</v>
      </c>
      <c r="R61" t="s">
        <v>38</v>
      </c>
      <c r="S61" t="s">
        <v>38</v>
      </c>
      <c r="T61" t="s">
        <v>38</v>
      </c>
      <c r="U61" t="s">
        <v>38</v>
      </c>
    </row>
    <row r="62" spans="1:31">
      <c r="A62" t="s">
        <v>77</v>
      </c>
      <c r="E62" t="s">
        <v>124</v>
      </c>
      <c r="F62" t="s">
        <v>475</v>
      </c>
      <c r="G62" t="s">
        <v>38</v>
      </c>
      <c r="H62" t="s">
        <v>38</v>
      </c>
      <c r="I62" t="s">
        <v>38</v>
      </c>
      <c r="J62" t="s">
        <v>38</v>
      </c>
      <c r="K62" t="s">
        <v>38</v>
      </c>
      <c r="L62" t="s">
        <v>38</v>
      </c>
      <c r="M62" t="s">
        <v>38</v>
      </c>
      <c r="N62" t="s">
        <v>38</v>
      </c>
      <c r="O62" t="s">
        <v>38</v>
      </c>
      <c r="P62" t="s">
        <v>38</v>
      </c>
      <c r="Q62" t="s">
        <v>38</v>
      </c>
      <c r="R62" t="s">
        <v>38</v>
      </c>
      <c r="S62" t="s">
        <v>38</v>
      </c>
      <c r="T62" t="s">
        <v>38</v>
      </c>
      <c r="U62" t="s">
        <v>38</v>
      </c>
      <c r="V62" t="s">
        <v>39</v>
      </c>
      <c r="W62" t="s">
        <v>40</v>
      </c>
      <c r="X62" t="s">
        <v>74</v>
      </c>
      <c r="Y62" t="s">
        <v>107</v>
      </c>
      <c r="AA62" t="s">
        <v>54</v>
      </c>
      <c r="AB62" t="s">
        <v>44</v>
      </c>
      <c r="AD62" t="s">
        <v>45</v>
      </c>
    </row>
    <row r="63" spans="1:31">
      <c r="A63" t="s">
        <v>123</v>
      </c>
      <c r="E63" t="s">
        <v>109</v>
      </c>
      <c r="F63" t="s">
        <v>110</v>
      </c>
      <c r="G63" t="s">
        <v>38</v>
      </c>
      <c r="H63" t="s">
        <v>38</v>
      </c>
      <c r="I63" t="s">
        <v>38</v>
      </c>
      <c r="J63" t="s">
        <v>38</v>
      </c>
      <c r="K63" t="s">
        <v>38</v>
      </c>
      <c r="L63" t="s">
        <v>38</v>
      </c>
      <c r="M63" t="s">
        <v>38</v>
      </c>
      <c r="N63" t="s">
        <v>38</v>
      </c>
      <c r="O63" t="s">
        <v>38</v>
      </c>
      <c r="P63" t="s">
        <v>38</v>
      </c>
      <c r="Q63" t="s">
        <v>38</v>
      </c>
      <c r="R63" t="s">
        <v>38</v>
      </c>
      <c r="S63" t="s">
        <v>38</v>
      </c>
      <c r="T63" t="s">
        <v>38</v>
      </c>
      <c r="U63" t="s">
        <v>38</v>
      </c>
      <c r="V63" t="s">
        <v>39</v>
      </c>
      <c r="W63" t="s">
        <v>40</v>
      </c>
      <c r="X63" t="s">
        <v>74</v>
      </c>
      <c r="AA63" t="s">
        <v>54</v>
      </c>
      <c r="AB63" t="s">
        <v>44</v>
      </c>
      <c r="AD63" t="s">
        <v>68</v>
      </c>
    </row>
    <row r="64" spans="1:31">
      <c r="A64" t="s">
        <v>77</v>
      </c>
      <c r="E64" t="s">
        <v>363</v>
      </c>
      <c r="F64" t="s">
        <v>163</v>
      </c>
      <c r="G64" t="s">
        <v>38</v>
      </c>
      <c r="H64" t="s">
        <v>38</v>
      </c>
      <c r="I64" t="s">
        <v>38</v>
      </c>
      <c r="J64" t="s">
        <v>38</v>
      </c>
      <c r="K64" t="s">
        <v>38</v>
      </c>
      <c r="L64" t="s">
        <v>38</v>
      </c>
      <c r="M64" t="s">
        <v>38</v>
      </c>
      <c r="N64" t="s">
        <v>38</v>
      </c>
      <c r="O64" t="s">
        <v>38</v>
      </c>
      <c r="P64" t="s">
        <v>38</v>
      </c>
      <c r="Q64" t="s">
        <v>38</v>
      </c>
      <c r="R64" t="s">
        <v>38</v>
      </c>
      <c r="S64" t="s">
        <v>38</v>
      </c>
      <c r="T64" t="s">
        <v>38</v>
      </c>
      <c r="U64" t="s">
        <v>38</v>
      </c>
      <c r="V64" t="s">
        <v>51</v>
      </c>
      <c r="W64" t="s">
        <v>40</v>
      </c>
      <c r="X64" t="s">
        <v>41</v>
      </c>
      <c r="Y64" t="s">
        <v>107</v>
      </c>
      <c r="AA64" t="s">
        <v>54</v>
      </c>
      <c r="AB64" t="s">
        <v>44</v>
      </c>
      <c r="AD64" t="s">
        <v>68</v>
      </c>
    </row>
    <row r="65" spans="1:31">
      <c r="A65" t="s">
        <v>77</v>
      </c>
      <c r="E65" t="s">
        <v>489</v>
      </c>
      <c r="F65" t="s">
        <v>278</v>
      </c>
      <c r="G65" t="s">
        <v>38</v>
      </c>
      <c r="H65" t="s">
        <v>38</v>
      </c>
      <c r="I65" t="s">
        <v>38</v>
      </c>
      <c r="J65" t="s">
        <v>38</v>
      </c>
      <c r="K65" t="s">
        <v>38</v>
      </c>
      <c r="L65" t="s">
        <v>38</v>
      </c>
      <c r="M65" t="s">
        <v>38</v>
      </c>
      <c r="N65" t="s">
        <v>38</v>
      </c>
      <c r="O65" t="s">
        <v>38</v>
      </c>
      <c r="P65" t="s">
        <v>38</v>
      </c>
      <c r="Q65" t="s">
        <v>38</v>
      </c>
      <c r="R65" t="s">
        <v>38</v>
      </c>
      <c r="S65" t="s">
        <v>38</v>
      </c>
      <c r="T65" t="s">
        <v>38</v>
      </c>
      <c r="U65" t="s">
        <v>38</v>
      </c>
      <c r="V65" t="s">
        <v>80</v>
      </c>
      <c r="W65" t="s">
        <v>145</v>
      </c>
      <c r="X65" t="s">
        <v>41</v>
      </c>
      <c r="Y65" t="s">
        <v>107</v>
      </c>
      <c r="AA65" t="s">
        <v>54</v>
      </c>
      <c r="AB65" t="s">
        <v>44</v>
      </c>
      <c r="AD65" t="s">
        <v>45</v>
      </c>
    </row>
    <row r="66" spans="1:31">
      <c r="A66" t="s">
        <v>56</v>
      </c>
      <c r="F66" t="s">
        <v>228</v>
      </c>
      <c r="G66" t="s">
        <v>38</v>
      </c>
      <c r="H66" t="s">
        <v>38</v>
      </c>
      <c r="I66" t="s">
        <v>38</v>
      </c>
      <c r="J66" t="s">
        <v>38</v>
      </c>
      <c r="K66" t="s">
        <v>38</v>
      </c>
      <c r="L66" t="s">
        <v>38</v>
      </c>
      <c r="M66" t="s">
        <v>38</v>
      </c>
      <c r="N66" t="s">
        <v>38</v>
      </c>
      <c r="O66" t="s">
        <v>38</v>
      </c>
      <c r="P66" t="s">
        <v>38</v>
      </c>
      <c r="Q66" t="s">
        <v>38</v>
      </c>
      <c r="R66" t="s">
        <v>38</v>
      </c>
      <c r="S66" t="s">
        <v>38</v>
      </c>
      <c r="T66" t="s">
        <v>38</v>
      </c>
      <c r="U66" t="s">
        <v>38</v>
      </c>
    </row>
    <row r="67" spans="1:31">
      <c r="A67" t="s">
        <v>128</v>
      </c>
      <c r="E67" t="s">
        <v>90</v>
      </c>
      <c r="F67" t="s">
        <v>100</v>
      </c>
      <c r="G67" t="s">
        <v>38</v>
      </c>
      <c r="H67" t="s">
        <v>38</v>
      </c>
      <c r="I67" t="s">
        <v>38</v>
      </c>
      <c r="J67" t="s">
        <v>38</v>
      </c>
      <c r="K67" t="s">
        <v>38</v>
      </c>
      <c r="L67" t="s">
        <v>38</v>
      </c>
      <c r="M67" t="s">
        <v>38</v>
      </c>
      <c r="N67" t="s">
        <v>38</v>
      </c>
      <c r="O67" t="s">
        <v>38</v>
      </c>
      <c r="P67" t="s">
        <v>38</v>
      </c>
      <c r="Q67" t="s">
        <v>38</v>
      </c>
      <c r="R67" t="s">
        <v>38</v>
      </c>
      <c r="S67" t="s">
        <v>38</v>
      </c>
      <c r="T67" t="s">
        <v>38</v>
      </c>
      <c r="U67" t="s">
        <v>38</v>
      </c>
      <c r="V67" t="s">
        <v>80</v>
      </c>
      <c r="W67" t="s">
        <v>40</v>
      </c>
      <c r="X67" t="s">
        <v>74</v>
      </c>
      <c r="AA67" t="s">
        <v>54</v>
      </c>
      <c r="AB67" t="s">
        <v>44</v>
      </c>
      <c r="AD67" t="s">
        <v>156</v>
      </c>
    </row>
    <row r="68" spans="1:31">
      <c r="A68" t="s">
        <v>56</v>
      </c>
      <c r="E68" t="s">
        <v>230</v>
      </c>
      <c r="F68" t="s">
        <v>279</v>
      </c>
      <c r="G68" t="s">
        <v>38</v>
      </c>
      <c r="H68" t="s">
        <v>38</v>
      </c>
      <c r="I68" t="s">
        <v>38</v>
      </c>
      <c r="J68" t="s">
        <v>38</v>
      </c>
      <c r="K68" t="s">
        <v>38</v>
      </c>
      <c r="L68" t="s">
        <v>38</v>
      </c>
      <c r="M68" t="s">
        <v>38</v>
      </c>
      <c r="N68" t="s">
        <v>38</v>
      </c>
      <c r="O68" t="s">
        <v>38</v>
      </c>
      <c r="P68" t="s">
        <v>38</v>
      </c>
      <c r="Q68" t="s">
        <v>38</v>
      </c>
      <c r="R68" t="s">
        <v>38</v>
      </c>
      <c r="S68" t="s">
        <v>38</v>
      </c>
      <c r="T68" t="s">
        <v>38</v>
      </c>
      <c r="U68" t="s">
        <v>38</v>
      </c>
      <c r="V68" t="s">
        <v>73</v>
      </c>
      <c r="W68" t="s">
        <v>60</v>
      </c>
      <c r="X68" t="s">
        <v>41</v>
      </c>
      <c r="Y68" t="s">
        <v>107</v>
      </c>
      <c r="AA68" t="s">
        <v>54</v>
      </c>
      <c r="AB68" t="s">
        <v>44</v>
      </c>
      <c r="AD68" t="s">
        <v>62</v>
      </c>
      <c r="AE68" t="s">
        <v>137</v>
      </c>
    </row>
    <row r="69" spans="1:31">
      <c r="A69" t="s">
        <v>103</v>
      </c>
      <c r="E69" t="s">
        <v>129</v>
      </c>
      <c r="F69" t="s">
        <v>115</v>
      </c>
      <c r="G69" t="s">
        <v>38</v>
      </c>
      <c r="H69" t="s">
        <v>38</v>
      </c>
      <c r="I69" t="s">
        <v>38</v>
      </c>
      <c r="J69" t="s">
        <v>38</v>
      </c>
      <c r="K69" t="s">
        <v>38</v>
      </c>
      <c r="L69" t="s">
        <v>38</v>
      </c>
      <c r="M69" t="s">
        <v>38</v>
      </c>
      <c r="N69" t="s">
        <v>38</v>
      </c>
      <c r="O69" t="s">
        <v>38</v>
      </c>
      <c r="P69" t="s">
        <v>38</v>
      </c>
      <c r="Q69" t="s">
        <v>38</v>
      </c>
      <c r="R69" t="s">
        <v>38</v>
      </c>
      <c r="S69" t="s">
        <v>38</v>
      </c>
      <c r="T69" t="s">
        <v>38</v>
      </c>
      <c r="U69" t="s">
        <v>38</v>
      </c>
      <c r="V69" t="s">
        <v>73</v>
      </c>
      <c r="W69" t="s">
        <v>60</v>
      </c>
      <c r="X69" t="s">
        <v>41</v>
      </c>
      <c r="Y69" t="s">
        <v>107</v>
      </c>
      <c r="AA69" t="s">
        <v>54</v>
      </c>
      <c r="AB69" t="s">
        <v>44</v>
      </c>
      <c r="AD69" t="s">
        <v>45</v>
      </c>
      <c r="AE69" t="s">
        <v>46</v>
      </c>
    </row>
    <row r="70" spans="1:31">
      <c r="A70" t="s">
        <v>77</v>
      </c>
      <c r="G70" t="s">
        <v>38</v>
      </c>
      <c r="H70" t="s">
        <v>38</v>
      </c>
      <c r="I70" t="s">
        <v>38</v>
      </c>
      <c r="J70" t="s">
        <v>38</v>
      </c>
      <c r="K70" t="s">
        <v>38</v>
      </c>
      <c r="L70" t="s">
        <v>38</v>
      </c>
      <c r="M70" t="s">
        <v>38</v>
      </c>
      <c r="N70" t="s">
        <v>38</v>
      </c>
      <c r="O70" t="s">
        <v>38</v>
      </c>
      <c r="P70" t="s">
        <v>38</v>
      </c>
      <c r="Q70" t="s">
        <v>38</v>
      </c>
      <c r="R70" t="s">
        <v>38</v>
      </c>
      <c r="S70" t="s">
        <v>38</v>
      </c>
      <c r="T70" t="s">
        <v>38</v>
      </c>
      <c r="U70" t="s">
        <v>38</v>
      </c>
    </row>
    <row r="71" spans="1:31">
      <c r="A71" t="s">
        <v>99</v>
      </c>
      <c r="E71" t="s">
        <v>258</v>
      </c>
      <c r="F71" t="s">
        <v>163</v>
      </c>
      <c r="G71" t="s">
        <v>38</v>
      </c>
      <c r="H71" t="s">
        <v>38</v>
      </c>
      <c r="I71" t="s">
        <v>38</v>
      </c>
      <c r="J71" t="s">
        <v>38</v>
      </c>
      <c r="K71" t="s">
        <v>38</v>
      </c>
      <c r="L71" t="s">
        <v>38</v>
      </c>
      <c r="M71" t="s">
        <v>38</v>
      </c>
      <c r="N71" t="s">
        <v>38</v>
      </c>
      <c r="O71" t="s">
        <v>38</v>
      </c>
      <c r="P71" t="s">
        <v>38</v>
      </c>
      <c r="Q71" t="s">
        <v>38</v>
      </c>
      <c r="R71" t="s">
        <v>38</v>
      </c>
      <c r="S71" t="s">
        <v>38</v>
      </c>
      <c r="T71" t="s">
        <v>38</v>
      </c>
      <c r="U71" t="s">
        <v>38</v>
      </c>
      <c r="V71" t="s">
        <v>39</v>
      </c>
      <c r="W71" t="s">
        <v>52</v>
      </c>
      <c r="X71" t="s">
        <v>74</v>
      </c>
      <c r="Y71" t="s">
        <v>107</v>
      </c>
      <c r="AA71" t="s">
        <v>54</v>
      </c>
      <c r="AB71" t="s">
        <v>54</v>
      </c>
      <c r="AD71" t="s">
        <v>45</v>
      </c>
      <c r="AE71" t="s">
        <v>46</v>
      </c>
    </row>
    <row r="72" spans="1:31">
      <c r="A72" t="s">
        <v>89</v>
      </c>
      <c r="E72" t="s">
        <v>78</v>
      </c>
      <c r="F72" t="s">
        <v>172</v>
      </c>
      <c r="G72" t="s">
        <v>38</v>
      </c>
      <c r="H72" t="s">
        <v>38</v>
      </c>
      <c r="I72" t="s">
        <v>38</v>
      </c>
      <c r="J72" t="s">
        <v>38</v>
      </c>
      <c r="K72" t="s">
        <v>38</v>
      </c>
      <c r="L72" t="s">
        <v>38</v>
      </c>
      <c r="M72" t="s">
        <v>38</v>
      </c>
      <c r="N72" t="s">
        <v>38</v>
      </c>
      <c r="O72" t="s">
        <v>38</v>
      </c>
      <c r="P72" t="s">
        <v>38</v>
      </c>
      <c r="Q72" t="s">
        <v>38</v>
      </c>
      <c r="R72" t="s">
        <v>38</v>
      </c>
      <c r="S72" t="s">
        <v>38</v>
      </c>
      <c r="T72" t="s">
        <v>38</v>
      </c>
      <c r="U72" t="s">
        <v>38</v>
      </c>
      <c r="V72" t="s">
        <v>51</v>
      </c>
      <c r="W72" t="s">
        <v>145</v>
      </c>
      <c r="X72" t="s">
        <v>74</v>
      </c>
      <c r="Y72" t="s">
        <v>107</v>
      </c>
      <c r="AA72" t="s">
        <v>54</v>
      </c>
      <c r="AB72" t="s">
        <v>44</v>
      </c>
      <c r="AD72" t="s">
        <v>157</v>
      </c>
      <c r="AE72" t="s">
        <v>46</v>
      </c>
    </row>
    <row r="73" spans="1:31">
      <c r="A73" t="s">
        <v>99</v>
      </c>
      <c r="E73" t="s">
        <v>191</v>
      </c>
      <c r="F73" t="s">
        <v>238</v>
      </c>
      <c r="G73" t="s">
        <v>38</v>
      </c>
      <c r="H73" t="s">
        <v>38</v>
      </c>
      <c r="I73" t="s">
        <v>38</v>
      </c>
      <c r="J73" t="s">
        <v>38</v>
      </c>
      <c r="K73" t="s">
        <v>38</v>
      </c>
      <c r="L73" t="s">
        <v>38</v>
      </c>
      <c r="M73" t="s">
        <v>38</v>
      </c>
      <c r="N73" t="s">
        <v>38</v>
      </c>
      <c r="O73" t="s">
        <v>38</v>
      </c>
      <c r="P73" t="s">
        <v>38</v>
      </c>
      <c r="Q73" t="s">
        <v>38</v>
      </c>
      <c r="R73" t="s">
        <v>38</v>
      </c>
      <c r="S73" t="s">
        <v>38</v>
      </c>
      <c r="T73" t="s">
        <v>38</v>
      </c>
      <c r="U73" t="s">
        <v>38</v>
      </c>
      <c r="V73" t="s">
        <v>119</v>
      </c>
      <c r="W73" t="s">
        <v>60</v>
      </c>
      <c r="X73" t="s">
        <v>41</v>
      </c>
      <c r="AA73" t="s">
        <v>54</v>
      </c>
      <c r="AB73" t="s">
        <v>44</v>
      </c>
      <c r="AD73" t="s">
        <v>62</v>
      </c>
    </row>
    <row r="74" spans="1:31">
      <c r="A74" t="s">
        <v>99</v>
      </c>
      <c r="E74" t="s">
        <v>64</v>
      </c>
      <c r="F74" t="s">
        <v>79</v>
      </c>
      <c r="G74" t="s">
        <v>38</v>
      </c>
      <c r="H74" t="s">
        <v>38</v>
      </c>
      <c r="I74" t="s">
        <v>38</v>
      </c>
      <c r="J74" t="s">
        <v>38</v>
      </c>
      <c r="K74" t="s">
        <v>38</v>
      </c>
      <c r="L74" t="s">
        <v>38</v>
      </c>
      <c r="M74" t="s">
        <v>38</v>
      </c>
      <c r="N74" t="s">
        <v>38</v>
      </c>
      <c r="O74" t="s">
        <v>38</v>
      </c>
      <c r="P74" t="s">
        <v>38</v>
      </c>
      <c r="Q74" t="s">
        <v>38</v>
      </c>
      <c r="R74" t="s">
        <v>38</v>
      </c>
      <c r="S74" t="s">
        <v>38</v>
      </c>
      <c r="T74" t="s">
        <v>38</v>
      </c>
      <c r="U74" t="s">
        <v>38</v>
      </c>
      <c r="V74" t="s">
        <v>51</v>
      </c>
      <c r="W74" t="s">
        <v>106</v>
      </c>
      <c r="X74" t="s">
        <v>41</v>
      </c>
      <c r="Y74" t="s">
        <v>107</v>
      </c>
      <c r="AA74" t="s">
        <v>54</v>
      </c>
      <c r="AB74" t="s">
        <v>44</v>
      </c>
      <c r="AD74" t="s">
        <v>45</v>
      </c>
      <c r="AE74" t="s">
        <v>46</v>
      </c>
    </row>
    <row r="75" spans="1:31">
      <c r="A75" t="s">
        <v>127</v>
      </c>
      <c r="E75" t="s">
        <v>459</v>
      </c>
      <c r="F75" t="s">
        <v>174</v>
      </c>
      <c r="G75" t="s">
        <v>38</v>
      </c>
      <c r="H75" t="s">
        <v>38</v>
      </c>
      <c r="I75" t="s">
        <v>38</v>
      </c>
      <c r="J75" t="s">
        <v>38</v>
      </c>
      <c r="K75" t="s">
        <v>38</v>
      </c>
      <c r="L75" t="s">
        <v>38</v>
      </c>
      <c r="M75" t="s">
        <v>38</v>
      </c>
      <c r="N75" t="s">
        <v>38</v>
      </c>
      <c r="O75" t="s">
        <v>38</v>
      </c>
      <c r="P75" t="s">
        <v>38</v>
      </c>
      <c r="Q75" t="s">
        <v>38</v>
      </c>
      <c r="R75" t="s">
        <v>38</v>
      </c>
      <c r="S75" t="s">
        <v>38</v>
      </c>
      <c r="T75" t="s">
        <v>38</v>
      </c>
      <c r="U75" t="s">
        <v>38</v>
      </c>
      <c r="V75" t="s">
        <v>51</v>
      </c>
      <c r="W75" t="s">
        <v>145</v>
      </c>
      <c r="X75" t="s">
        <v>41</v>
      </c>
      <c r="AA75" t="s">
        <v>54</v>
      </c>
      <c r="AB75" t="s">
        <v>44</v>
      </c>
      <c r="AD75" t="s">
        <v>62</v>
      </c>
      <c r="AE75" t="s">
        <v>46</v>
      </c>
    </row>
    <row r="76" spans="1:31">
      <c r="A76" t="s">
        <v>77</v>
      </c>
      <c r="E76" t="s">
        <v>124</v>
      </c>
      <c r="F76" t="s">
        <v>163</v>
      </c>
      <c r="G76" t="s">
        <v>38</v>
      </c>
      <c r="H76" t="s">
        <v>38</v>
      </c>
      <c r="I76" t="s">
        <v>38</v>
      </c>
      <c r="J76" t="s">
        <v>38</v>
      </c>
      <c r="K76" t="s">
        <v>38</v>
      </c>
      <c r="L76" t="s">
        <v>38</v>
      </c>
      <c r="M76" t="s">
        <v>38</v>
      </c>
      <c r="N76" t="s">
        <v>38</v>
      </c>
      <c r="O76" t="s">
        <v>38</v>
      </c>
      <c r="P76" t="s">
        <v>38</v>
      </c>
      <c r="Q76" t="s">
        <v>38</v>
      </c>
      <c r="R76" t="s">
        <v>38</v>
      </c>
      <c r="S76" t="s">
        <v>38</v>
      </c>
      <c r="T76" t="s">
        <v>38</v>
      </c>
      <c r="U76" t="s">
        <v>38</v>
      </c>
    </row>
    <row r="77" spans="1:31">
      <c r="A77" t="s">
        <v>56</v>
      </c>
      <c r="E77" t="s">
        <v>36</v>
      </c>
      <c r="F77" t="s">
        <v>100</v>
      </c>
      <c r="G77" t="s">
        <v>38</v>
      </c>
      <c r="H77" t="s">
        <v>38</v>
      </c>
      <c r="I77" t="s">
        <v>38</v>
      </c>
      <c r="J77" t="s">
        <v>38</v>
      </c>
      <c r="K77" t="s">
        <v>38</v>
      </c>
      <c r="L77" t="s">
        <v>38</v>
      </c>
      <c r="M77" t="s">
        <v>38</v>
      </c>
      <c r="N77" t="s">
        <v>38</v>
      </c>
      <c r="O77" t="s">
        <v>38</v>
      </c>
      <c r="P77" t="s">
        <v>38</v>
      </c>
      <c r="Q77" t="s">
        <v>38</v>
      </c>
      <c r="R77" t="s">
        <v>38</v>
      </c>
      <c r="S77" t="s">
        <v>38</v>
      </c>
      <c r="T77" t="s">
        <v>38</v>
      </c>
      <c r="U77" t="s">
        <v>38</v>
      </c>
      <c r="V77" t="s">
        <v>51</v>
      </c>
      <c r="W77" t="s">
        <v>52</v>
      </c>
      <c r="X77" t="s">
        <v>41</v>
      </c>
      <c r="AA77" t="s">
        <v>54</v>
      </c>
      <c r="AB77" t="s">
        <v>44</v>
      </c>
      <c r="AD77" t="s">
        <v>45</v>
      </c>
    </row>
    <row r="78" spans="1:31">
      <c r="A78" t="s">
        <v>99</v>
      </c>
      <c r="E78" t="s">
        <v>36</v>
      </c>
      <c r="F78" t="s">
        <v>168</v>
      </c>
      <c r="G78" t="s">
        <v>38</v>
      </c>
      <c r="H78" t="s">
        <v>38</v>
      </c>
      <c r="I78" t="s">
        <v>38</v>
      </c>
      <c r="J78" t="s">
        <v>38</v>
      </c>
      <c r="K78" t="s">
        <v>38</v>
      </c>
      <c r="L78" t="s">
        <v>38</v>
      </c>
      <c r="M78" t="s">
        <v>38</v>
      </c>
      <c r="N78" t="s">
        <v>38</v>
      </c>
      <c r="O78" t="s">
        <v>38</v>
      </c>
      <c r="P78" t="s">
        <v>38</v>
      </c>
      <c r="Q78" t="s">
        <v>38</v>
      </c>
      <c r="R78" t="s">
        <v>38</v>
      </c>
      <c r="S78" t="s">
        <v>38</v>
      </c>
      <c r="T78" t="s">
        <v>38</v>
      </c>
      <c r="U78" t="s">
        <v>38</v>
      </c>
      <c r="V78" t="s">
        <v>51</v>
      </c>
      <c r="W78" t="s">
        <v>106</v>
      </c>
      <c r="X78" t="s">
        <v>74</v>
      </c>
      <c r="AA78" t="s">
        <v>54</v>
      </c>
      <c r="AB78" t="s">
        <v>44</v>
      </c>
      <c r="AD78" t="s">
        <v>62</v>
      </c>
      <c r="AE78" t="s">
        <v>46</v>
      </c>
    </row>
    <row r="79" spans="1:31">
      <c r="A79" t="s">
        <v>99</v>
      </c>
      <c r="E79" t="s">
        <v>124</v>
      </c>
      <c r="F79" t="s">
        <v>100</v>
      </c>
      <c r="G79" t="s">
        <v>38</v>
      </c>
      <c r="H79" t="s">
        <v>38</v>
      </c>
      <c r="I79" t="s">
        <v>38</v>
      </c>
      <c r="J79" t="s">
        <v>38</v>
      </c>
      <c r="K79" t="s">
        <v>38</v>
      </c>
      <c r="L79" t="s">
        <v>38</v>
      </c>
      <c r="M79" t="s">
        <v>38</v>
      </c>
      <c r="N79" t="s">
        <v>38</v>
      </c>
      <c r="O79" t="s">
        <v>38</v>
      </c>
      <c r="P79" t="s">
        <v>38</v>
      </c>
      <c r="Q79" t="s">
        <v>38</v>
      </c>
      <c r="R79" t="s">
        <v>38</v>
      </c>
      <c r="S79" t="s">
        <v>38</v>
      </c>
      <c r="T79" t="s">
        <v>38</v>
      </c>
      <c r="U79" t="s">
        <v>38</v>
      </c>
      <c r="V79" t="s">
        <v>39</v>
      </c>
      <c r="W79" t="s">
        <v>145</v>
      </c>
      <c r="X79" t="s">
        <v>74</v>
      </c>
      <c r="Y79" t="s">
        <v>101</v>
      </c>
      <c r="AA79" t="s">
        <v>54</v>
      </c>
      <c r="AB79" t="s">
        <v>44</v>
      </c>
      <c r="AD79" t="s">
        <v>156</v>
      </c>
      <c r="AE79" t="s">
        <v>46</v>
      </c>
    </row>
    <row r="80" spans="1:31">
      <c r="A80" t="s">
        <v>56</v>
      </c>
      <c r="E80" t="s">
        <v>36</v>
      </c>
      <c r="F80" t="s">
        <v>100</v>
      </c>
      <c r="G80" t="s">
        <v>38</v>
      </c>
      <c r="H80" t="s">
        <v>38</v>
      </c>
      <c r="I80" t="s">
        <v>38</v>
      </c>
      <c r="J80" t="s">
        <v>38</v>
      </c>
      <c r="K80" t="s">
        <v>38</v>
      </c>
      <c r="L80" t="s">
        <v>38</v>
      </c>
      <c r="M80" t="s">
        <v>38</v>
      </c>
      <c r="N80" t="s">
        <v>38</v>
      </c>
      <c r="O80" t="s">
        <v>38</v>
      </c>
      <c r="P80" t="s">
        <v>38</v>
      </c>
      <c r="Q80" t="s">
        <v>38</v>
      </c>
      <c r="R80" t="s">
        <v>38</v>
      </c>
      <c r="S80" t="s">
        <v>38</v>
      </c>
      <c r="T80" t="s">
        <v>38</v>
      </c>
      <c r="U80" t="s">
        <v>38</v>
      </c>
      <c r="V80" t="s">
        <v>39</v>
      </c>
      <c r="W80" t="s">
        <v>60</v>
      </c>
      <c r="X80" t="s">
        <v>74</v>
      </c>
      <c r="Y80" t="s">
        <v>101</v>
      </c>
      <c r="AA80" t="s">
        <v>54</v>
      </c>
      <c r="AB80" t="s">
        <v>44</v>
      </c>
      <c r="AD80" t="s">
        <v>156</v>
      </c>
      <c r="AE80" t="s">
        <v>46</v>
      </c>
    </row>
    <row r="81" spans="1:31">
      <c r="A81" t="s">
        <v>99</v>
      </c>
      <c r="G81" t="s">
        <v>38</v>
      </c>
      <c r="H81" t="s">
        <v>38</v>
      </c>
      <c r="I81" t="s">
        <v>38</v>
      </c>
      <c r="J81" t="s">
        <v>38</v>
      </c>
      <c r="K81" t="s">
        <v>38</v>
      </c>
      <c r="L81" t="s">
        <v>38</v>
      </c>
      <c r="M81" t="s">
        <v>38</v>
      </c>
      <c r="N81" t="s">
        <v>38</v>
      </c>
      <c r="O81" t="s">
        <v>38</v>
      </c>
      <c r="P81" t="s">
        <v>38</v>
      </c>
      <c r="Q81" t="s">
        <v>38</v>
      </c>
      <c r="R81" t="s">
        <v>38</v>
      </c>
      <c r="S81" t="s">
        <v>38</v>
      </c>
      <c r="T81" t="s">
        <v>38</v>
      </c>
      <c r="U81" t="s">
        <v>38</v>
      </c>
      <c r="V81" t="s">
        <v>39</v>
      </c>
      <c r="W81" t="s">
        <v>60</v>
      </c>
      <c r="X81" t="s">
        <v>41</v>
      </c>
      <c r="Y81" t="s">
        <v>101</v>
      </c>
      <c r="AA81" t="s">
        <v>54</v>
      </c>
      <c r="AB81" t="s">
        <v>44</v>
      </c>
      <c r="AD81" t="s">
        <v>45</v>
      </c>
      <c r="AE81" t="s">
        <v>46</v>
      </c>
    </row>
    <row r="82" spans="1:31">
      <c r="A82" t="s">
        <v>246</v>
      </c>
      <c r="E82" t="s">
        <v>268</v>
      </c>
      <c r="F82" t="s">
        <v>476</v>
      </c>
      <c r="G82" t="s">
        <v>38</v>
      </c>
      <c r="H82" t="s">
        <v>38</v>
      </c>
      <c r="I82" t="s">
        <v>38</v>
      </c>
      <c r="J82" t="s">
        <v>38</v>
      </c>
      <c r="K82" t="s">
        <v>38</v>
      </c>
      <c r="L82" t="s">
        <v>38</v>
      </c>
      <c r="M82" t="s">
        <v>38</v>
      </c>
      <c r="N82" t="s">
        <v>38</v>
      </c>
      <c r="O82" t="s">
        <v>38</v>
      </c>
      <c r="P82" t="s">
        <v>38</v>
      </c>
      <c r="Q82" t="s">
        <v>38</v>
      </c>
      <c r="R82" t="s">
        <v>38</v>
      </c>
      <c r="S82" t="s">
        <v>38</v>
      </c>
      <c r="T82" t="s">
        <v>38</v>
      </c>
      <c r="U82" t="s">
        <v>38</v>
      </c>
      <c r="V82" t="s">
        <v>119</v>
      </c>
      <c r="W82" t="s">
        <v>60</v>
      </c>
      <c r="X82" t="s">
        <v>74</v>
      </c>
      <c r="AB82" t="s">
        <v>44</v>
      </c>
      <c r="AD82" t="s">
        <v>45</v>
      </c>
    </row>
    <row r="83" spans="1:31">
      <c r="A83" t="s">
        <v>56</v>
      </c>
      <c r="E83" t="s">
        <v>124</v>
      </c>
      <c r="F83" t="s">
        <v>118</v>
      </c>
      <c r="G83" t="s">
        <v>38</v>
      </c>
      <c r="H83" t="s">
        <v>38</v>
      </c>
      <c r="I83" t="s">
        <v>38</v>
      </c>
      <c r="J83" t="s">
        <v>38</v>
      </c>
      <c r="K83" t="s">
        <v>38</v>
      </c>
      <c r="L83" t="s">
        <v>38</v>
      </c>
      <c r="M83" t="s">
        <v>38</v>
      </c>
      <c r="N83" t="s">
        <v>38</v>
      </c>
      <c r="O83" t="s">
        <v>38</v>
      </c>
      <c r="P83" t="s">
        <v>38</v>
      </c>
      <c r="Q83" t="s">
        <v>38</v>
      </c>
      <c r="R83" t="s">
        <v>38</v>
      </c>
      <c r="S83" t="s">
        <v>38</v>
      </c>
      <c r="T83" t="s">
        <v>38</v>
      </c>
      <c r="U83" t="s">
        <v>38</v>
      </c>
    </row>
    <row r="84" spans="1:31">
      <c r="A84" t="s">
        <v>178</v>
      </c>
      <c r="E84" t="s">
        <v>183</v>
      </c>
      <c r="F84" t="s">
        <v>118</v>
      </c>
      <c r="G84" t="s">
        <v>38</v>
      </c>
      <c r="H84" t="s">
        <v>38</v>
      </c>
      <c r="I84" t="s">
        <v>38</v>
      </c>
      <c r="J84" t="s">
        <v>38</v>
      </c>
      <c r="K84" t="s">
        <v>38</v>
      </c>
      <c r="L84" t="s">
        <v>38</v>
      </c>
      <c r="M84" t="s">
        <v>38</v>
      </c>
      <c r="N84" t="s">
        <v>38</v>
      </c>
      <c r="O84" t="s">
        <v>38</v>
      </c>
      <c r="P84" t="s">
        <v>38</v>
      </c>
      <c r="Q84" t="s">
        <v>38</v>
      </c>
      <c r="R84" t="s">
        <v>38</v>
      </c>
      <c r="S84" t="s">
        <v>38</v>
      </c>
      <c r="T84" t="s">
        <v>38</v>
      </c>
      <c r="U84" t="s">
        <v>38</v>
      </c>
    </row>
    <row r="85" spans="1:31">
      <c r="A85" t="s">
        <v>103</v>
      </c>
      <c r="G85" t="s">
        <v>38</v>
      </c>
      <c r="H85" t="s">
        <v>38</v>
      </c>
      <c r="I85" t="s">
        <v>38</v>
      </c>
      <c r="J85" t="s">
        <v>38</v>
      </c>
      <c r="K85" t="s">
        <v>38</v>
      </c>
      <c r="L85" t="s">
        <v>38</v>
      </c>
      <c r="M85" t="s">
        <v>38</v>
      </c>
      <c r="N85" t="s">
        <v>38</v>
      </c>
      <c r="O85" t="s">
        <v>38</v>
      </c>
      <c r="P85" t="s">
        <v>38</v>
      </c>
      <c r="Q85" t="s">
        <v>38</v>
      </c>
      <c r="R85" t="s">
        <v>38</v>
      </c>
      <c r="S85" t="s">
        <v>38</v>
      </c>
      <c r="T85" t="s">
        <v>38</v>
      </c>
      <c r="U85" t="s">
        <v>38</v>
      </c>
      <c r="V85" t="s">
        <v>80</v>
      </c>
      <c r="W85" t="s">
        <v>40</v>
      </c>
      <c r="X85" t="s">
        <v>41</v>
      </c>
      <c r="Y85" t="s">
        <v>107</v>
      </c>
      <c r="AA85" t="s">
        <v>54</v>
      </c>
      <c r="AB85" t="s">
        <v>44</v>
      </c>
      <c r="AD85" t="s">
        <v>62</v>
      </c>
      <c r="AE85" t="s">
        <v>121</v>
      </c>
    </row>
    <row r="86" spans="1:31">
      <c r="A86" t="s">
        <v>99</v>
      </c>
      <c r="E86" t="s">
        <v>124</v>
      </c>
      <c r="G86" t="s">
        <v>38</v>
      </c>
      <c r="H86" t="s">
        <v>38</v>
      </c>
      <c r="I86" t="s">
        <v>38</v>
      </c>
      <c r="J86" t="s">
        <v>38</v>
      </c>
      <c r="K86" t="s">
        <v>38</v>
      </c>
      <c r="L86" t="s">
        <v>38</v>
      </c>
      <c r="M86" t="s">
        <v>38</v>
      </c>
      <c r="N86" t="s">
        <v>38</v>
      </c>
      <c r="O86" t="s">
        <v>38</v>
      </c>
      <c r="P86" t="s">
        <v>38</v>
      </c>
      <c r="Q86" t="s">
        <v>38</v>
      </c>
      <c r="R86" t="s">
        <v>38</v>
      </c>
      <c r="S86" t="s">
        <v>38</v>
      </c>
      <c r="T86" t="s">
        <v>38</v>
      </c>
      <c r="U86" t="s">
        <v>38</v>
      </c>
      <c r="V86" t="s">
        <v>51</v>
      </c>
      <c r="W86" t="s">
        <v>52</v>
      </c>
      <c r="X86" t="s">
        <v>74</v>
      </c>
      <c r="Y86" t="s">
        <v>529</v>
      </c>
      <c r="AA86" t="s">
        <v>54</v>
      </c>
      <c r="AB86" t="s">
        <v>44</v>
      </c>
      <c r="AD86" t="s">
        <v>45</v>
      </c>
      <c r="AE86" t="s">
        <v>46</v>
      </c>
    </row>
    <row r="87" spans="1:31">
      <c r="E87" t="s">
        <v>36</v>
      </c>
      <c r="F87" t="s">
        <v>254</v>
      </c>
      <c r="G87" t="s">
        <v>38</v>
      </c>
      <c r="H87" t="s">
        <v>38</v>
      </c>
      <c r="I87" t="s">
        <v>38</v>
      </c>
      <c r="J87" t="s">
        <v>38</v>
      </c>
      <c r="K87" t="s">
        <v>38</v>
      </c>
      <c r="L87" t="s">
        <v>38</v>
      </c>
      <c r="M87" t="s">
        <v>38</v>
      </c>
      <c r="N87" t="s">
        <v>38</v>
      </c>
      <c r="O87" t="s">
        <v>38</v>
      </c>
      <c r="P87" t="s">
        <v>38</v>
      </c>
      <c r="Q87" t="s">
        <v>38</v>
      </c>
      <c r="R87" t="s">
        <v>38</v>
      </c>
      <c r="S87" t="s">
        <v>38</v>
      </c>
      <c r="T87" t="s">
        <v>38</v>
      </c>
      <c r="U87" t="s">
        <v>38</v>
      </c>
      <c r="V87" t="s">
        <v>51</v>
      </c>
      <c r="W87" t="s">
        <v>40</v>
      </c>
      <c r="X87" t="s">
        <v>74</v>
      </c>
      <c r="Y87" t="s">
        <v>107</v>
      </c>
      <c r="AA87" t="s">
        <v>54</v>
      </c>
      <c r="AB87" t="s">
        <v>44</v>
      </c>
      <c r="AD87" t="s">
        <v>62</v>
      </c>
      <c r="AE87" t="s">
        <v>477</v>
      </c>
    </row>
    <row r="88" spans="1:31">
      <c r="E88" t="s">
        <v>105</v>
      </c>
      <c r="F88" t="s">
        <v>37</v>
      </c>
      <c r="G88" t="s">
        <v>38</v>
      </c>
      <c r="H88" t="s">
        <v>38</v>
      </c>
      <c r="I88" t="s">
        <v>38</v>
      </c>
      <c r="J88" t="s">
        <v>38</v>
      </c>
      <c r="K88" t="s">
        <v>38</v>
      </c>
      <c r="L88" t="s">
        <v>38</v>
      </c>
      <c r="M88" t="s">
        <v>38</v>
      </c>
      <c r="N88" t="s">
        <v>38</v>
      </c>
      <c r="O88" t="s">
        <v>38</v>
      </c>
      <c r="P88" t="s">
        <v>38</v>
      </c>
      <c r="Q88" t="s">
        <v>38</v>
      </c>
      <c r="R88" t="s">
        <v>38</v>
      </c>
      <c r="S88" t="s">
        <v>38</v>
      </c>
      <c r="T88" t="s">
        <v>38</v>
      </c>
      <c r="U88" t="s">
        <v>38</v>
      </c>
      <c r="V88" t="s">
        <v>80</v>
      </c>
      <c r="W88" t="s">
        <v>52</v>
      </c>
      <c r="X88" t="s">
        <v>41</v>
      </c>
      <c r="Y88" t="s">
        <v>101</v>
      </c>
      <c r="AA88" t="s">
        <v>54</v>
      </c>
      <c r="AB88" t="s">
        <v>54</v>
      </c>
      <c r="AD88" t="s">
        <v>45</v>
      </c>
      <c r="AE88" t="s">
        <v>46</v>
      </c>
    </row>
    <row r="89" spans="1:31">
      <c r="E89" t="s">
        <v>434</v>
      </c>
      <c r="F89" t="s">
        <v>249</v>
      </c>
      <c r="G89" t="s">
        <v>38</v>
      </c>
      <c r="H89" t="s">
        <v>38</v>
      </c>
      <c r="I89" t="s">
        <v>38</v>
      </c>
      <c r="J89" t="s">
        <v>38</v>
      </c>
      <c r="K89" t="s">
        <v>38</v>
      </c>
      <c r="L89" t="s">
        <v>38</v>
      </c>
      <c r="M89" t="s">
        <v>38</v>
      </c>
      <c r="N89" t="s">
        <v>38</v>
      </c>
      <c r="O89" t="s">
        <v>38</v>
      </c>
      <c r="P89" t="s">
        <v>38</v>
      </c>
      <c r="Q89" t="s">
        <v>38</v>
      </c>
      <c r="R89" t="s">
        <v>38</v>
      </c>
      <c r="S89" t="s">
        <v>38</v>
      </c>
      <c r="T89" t="s">
        <v>38</v>
      </c>
      <c r="U89" t="s">
        <v>38</v>
      </c>
      <c r="V89" t="s">
        <v>51</v>
      </c>
      <c r="W89" t="s">
        <v>145</v>
      </c>
      <c r="X89" t="s">
        <v>41</v>
      </c>
      <c r="AA89" t="s">
        <v>54</v>
      </c>
      <c r="AB89" t="s">
        <v>44</v>
      </c>
      <c r="AD89" t="s">
        <v>156</v>
      </c>
    </row>
    <row r="90" spans="1:31">
      <c r="E90" t="s">
        <v>90</v>
      </c>
      <c r="F90" t="s">
        <v>163</v>
      </c>
      <c r="G90" t="s">
        <v>38</v>
      </c>
      <c r="H90" t="s">
        <v>38</v>
      </c>
      <c r="I90" t="s">
        <v>38</v>
      </c>
      <c r="J90" t="s">
        <v>38</v>
      </c>
      <c r="K90" t="s">
        <v>38</v>
      </c>
      <c r="L90" t="s">
        <v>38</v>
      </c>
      <c r="M90" t="s">
        <v>38</v>
      </c>
      <c r="N90" t="s">
        <v>38</v>
      </c>
      <c r="O90" t="s">
        <v>38</v>
      </c>
      <c r="P90" t="s">
        <v>38</v>
      </c>
      <c r="Q90" t="s">
        <v>38</v>
      </c>
      <c r="R90" t="s">
        <v>38</v>
      </c>
      <c r="S90" t="s">
        <v>38</v>
      </c>
      <c r="T90" t="s">
        <v>38</v>
      </c>
      <c r="U90" t="s">
        <v>38</v>
      </c>
    </row>
    <row r="91" spans="1:31">
      <c r="E91" t="s">
        <v>554</v>
      </c>
      <c r="F91" t="s">
        <v>456</v>
      </c>
      <c r="G91" t="s">
        <v>38</v>
      </c>
      <c r="H91" t="s">
        <v>38</v>
      </c>
      <c r="I91" t="s">
        <v>38</v>
      </c>
      <c r="J91" t="s">
        <v>38</v>
      </c>
      <c r="K91" t="s">
        <v>38</v>
      </c>
      <c r="L91" t="s">
        <v>38</v>
      </c>
      <c r="M91" t="s">
        <v>38</v>
      </c>
      <c r="N91" t="s">
        <v>38</v>
      </c>
      <c r="O91" t="s">
        <v>38</v>
      </c>
      <c r="P91" t="s">
        <v>38</v>
      </c>
      <c r="Q91" t="s">
        <v>38</v>
      </c>
      <c r="R91" t="s">
        <v>38</v>
      </c>
      <c r="S91" t="s">
        <v>38</v>
      </c>
      <c r="T91" t="s">
        <v>38</v>
      </c>
      <c r="U91" t="s">
        <v>38</v>
      </c>
      <c r="V91" t="s">
        <v>51</v>
      </c>
      <c r="W91" t="s">
        <v>52</v>
      </c>
      <c r="X91" t="s">
        <v>74</v>
      </c>
      <c r="Y91" t="s">
        <v>107</v>
      </c>
      <c r="AA91" t="s">
        <v>54</v>
      </c>
      <c r="AB91" t="s">
        <v>44</v>
      </c>
      <c r="AD91" t="s">
        <v>45</v>
      </c>
      <c r="AE91" t="s">
        <v>46</v>
      </c>
    </row>
    <row r="92" spans="1:31">
      <c r="E92" t="s">
        <v>124</v>
      </c>
      <c r="F92" t="s">
        <v>473</v>
      </c>
      <c r="G92" t="s">
        <v>38</v>
      </c>
      <c r="H92" t="s">
        <v>38</v>
      </c>
      <c r="I92" t="s">
        <v>38</v>
      </c>
      <c r="J92" t="s">
        <v>38</v>
      </c>
      <c r="K92" t="s">
        <v>38</v>
      </c>
      <c r="L92" t="s">
        <v>38</v>
      </c>
      <c r="M92" t="s">
        <v>38</v>
      </c>
      <c r="N92" t="s">
        <v>38</v>
      </c>
      <c r="O92" t="s">
        <v>38</v>
      </c>
      <c r="P92" t="s">
        <v>38</v>
      </c>
      <c r="Q92" t="s">
        <v>38</v>
      </c>
      <c r="R92" t="s">
        <v>38</v>
      </c>
      <c r="S92" t="s">
        <v>38</v>
      </c>
      <c r="T92" t="s">
        <v>38</v>
      </c>
      <c r="U92" t="s">
        <v>38</v>
      </c>
      <c r="V92" t="s">
        <v>51</v>
      </c>
      <c r="W92" t="s">
        <v>106</v>
      </c>
      <c r="X92" t="s">
        <v>41</v>
      </c>
      <c r="Y92" t="s">
        <v>107</v>
      </c>
      <c r="AA92" t="s">
        <v>54</v>
      </c>
      <c r="AB92" t="s">
        <v>44</v>
      </c>
      <c r="AD92" t="s">
        <v>45</v>
      </c>
      <c r="AE92" t="s">
        <v>137</v>
      </c>
    </row>
    <row r="93" spans="1:31">
      <c r="E93" t="s">
        <v>567</v>
      </c>
      <c r="F93" t="s">
        <v>323</v>
      </c>
      <c r="G93" t="s">
        <v>38</v>
      </c>
      <c r="H93" t="s">
        <v>38</v>
      </c>
      <c r="I93" t="s">
        <v>38</v>
      </c>
      <c r="J93" t="s">
        <v>38</v>
      </c>
      <c r="K93" t="s">
        <v>38</v>
      </c>
      <c r="L93" t="s">
        <v>38</v>
      </c>
      <c r="M93" t="s">
        <v>38</v>
      </c>
      <c r="N93" t="s">
        <v>38</v>
      </c>
      <c r="O93" t="s">
        <v>38</v>
      </c>
      <c r="P93" t="s">
        <v>38</v>
      </c>
      <c r="Q93" t="s">
        <v>38</v>
      </c>
      <c r="R93" t="s">
        <v>38</v>
      </c>
      <c r="S93" t="s">
        <v>38</v>
      </c>
      <c r="T93" t="s">
        <v>38</v>
      </c>
      <c r="U93" t="s">
        <v>38</v>
      </c>
      <c r="V93" t="s">
        <v>39</v>
      </c>
      <c r="W93" t="s">
        <v>40</v>
      </c>
      <c r="X93" t="s">
        <v>41</v>
      </c>
      <c r="AA93" t="s">
        <v>54</v>
      </c>
      <c r="AB93" t="s">
        <v>44</v>
      </c>
      <c r="AD93" t="s">
        <v>45</v>
      </c>
    </row>
    <row r="94" spans="1:31">
      <c r="E94" t="s">
        <v>168</v>
      </c>
      <c r="F94" t="s">
        <v>568</v>
      </c>
      <c r="G94" t="s">
        <v>38</v>
      </c>
      <c r="H94" t="s">
        <v>38</v>
      </c>
      <c r="I94" t="s">
        <v>38</v>
      </c>
      <c r="J94" t="s">
        <v>38</v>
      </c>
      <c r="K94" t="s">
        <v>38</v>
      </c>
      <c r="L94" t="s">
        <v>38</v>
      </c>
      <c r="M94" t="s">
        <v>38</v>
      </c>
      <c r="N94" t="s">
        <v>38</v>
      </c>
      <c r="O94" t="s">
        <v>38</v>
      </c>
      <c r="P94" t="s">
        <v>38</v>
      </c>
      <c r="Q94" t="s">
        <v>38</v>
      </c>
      <c r="R94" t="s">
        <v>38</v>
      </c>
      <c r="S94" t="s">
        <v>38</v>
      </c>
      <c r="T94" t="s">
        <v>38</v>
      </c>
      <c r="U94" t="s">
        <v>38</v>
      </c>
      <c r="V94" t="s">
        <v>51</v>
      </c>
      <c r="W94" t="s">
        <v>60</v>
      </c>
      <c r="X94" t="s">
        <v>74</v>
      </c>
      <c r="AB94" t="s">
        <v>44</v>
      </c>
      <c r="AD94" t="s">
        <v>68</v>
      </c>
      <c r="AE94" t="s">
        <v>102</v>
      </c>
    </row>
    <row r="95" spans="1:31">
      <c r="G95" t="s">
        <v>38</v>
      </c>
      <c r="H95" t="s">
        <v>38</v>
      </c>
      <c r="I95" t="s">
        <v>38</v>
      </c>
      <c r="J95" t="s">
        <v>38</v>
      </c>
      <c r="K95" t="s">
        <v>38</v>
      </c>
      <c r="L95" t="s">
        <v>38</v>
      </c>
      <c r="M95" t="s">
        <v>38</v>
      </c>
      <c r="N95" t="s">
        <v>38</v>
      </c>
      <c r="O95" t="s">
        <v>38</v>
      </c>
      <c r="P95" t="s">
        <v>38</v>
      </c>
      <c r="Q95" t="s">
        <v>38</v>
      </c>
      <c r="R95" t="s">
        <v>38</v>
      </c>
      <c r="S95" t="s">
        <v>38</v>
      </c>
      <c r="T95" t="s">
        <v>38</v>
      </c>
      <c r="U95" t="s">
        <v>38</v>
      </c>
    </row>
    <row r="96" spans="1:31">
      <c r="G96" t="s">
        <v>38</v>
      </c>
      <c r="H96" t="s">
        <v>38</v>
      </c>
      <c r="I96" t="s">
        <v>38</v>
      </c>
      <c r="J96" t="s">
        <v>38</v>
      </c>
      <c r="K96" t="s">
        <v>38</v>
      </c>
      <c r="L96" t="s">
        <v>38</v>
      </c>
      <c r="M96" t="s">
        <v>38</v>
      </c>
      <c r="N96" t="s">
        <v>38</v>
      </c>
      <c r="O96" t="s">
        <v>38</v>
      </c>
      <c r="P96" t="s">
        <v>38</v>
      </c>
      <c r="Q96" t="s">
        <v>38</v>
      </c>
      <c r="R96" t="s">
        <v>38</v>
      </c>
      <c r="S96" t="s">
        <v>38</v>
      </c>
      <c r="T96" t="s">
        <v>38</v>
      </c>
      <c r="U96" t="s">
        <v>38</v>
      </c>
    </row>
    <row r="97" spans="1:31">
      <c r="G97" t="s">
        <v>38</v>
      </c>
      <c r="H97" t="s">
        <v>38</v>
      </c>
      <c r="I97" t="s">
        <v>38</v>
      </c>
      <c r="J97" t="s">
        <v>38</v>
      </c>
      <c r="K97" t="s">
        <v>38</v>
      </c>
      <c r="L97" t="s">
        <v>38</v>
      </c>
      <c r="M97" t="s">
        <v>38</v>
      </c>
      <c r="N97" t="s">
        <v>38</v>
      </c>
      <c r="O97" t="s">
        <v>38</v>
      </c>
      <c r="P97" t="s">
        <v>38</v>
      </c>
      <c r="Q97" t="s">
        <v>38</v>
      </c>
      <c r="R97" t="s">
        <v>38</v>
      </c>
      <c r="S97" t="s">
        <v>38</v>
      </c>
      <c r="T97" t="s">
        <v>38</v>
      </c>
      <c r="U97" t="s">
        <v>38</v>
      </c>
    </row>
    <row r="98" spans="1:31">
      <c r="A98" t="s">
        <v>99</v>
      </c>
      <c r="E98" t="s">
        <v>36</v>
      </c>
      <c r="F98" t="s">
        <v>100</v>
      </c>
      <c r="G98" t="s">
        <v>50</v>
      </c>
      <c r="H98" t="s">
        <v>38</v>
      </c>
      <c r="I98" t="s">
        <v>38</v>
      </c>
      <c r="J98" t="s">
        <v>38</v>
      </c>
      <c r="K98" t="s">
        <v>38</v>
      </c>
      <c r="L98" t="s">
        <v>38</v>
      </c>
      <c r="M98" t="s">
        <v>38</v>
      </c>
      <c r="N98" t="s">
        <v>38</v>
      </c>
      <c r="O98" t="s">
        <v>38</v>
      </c>
      <c r="P98" t="s">
        <v>38</v>
      </c>
      <c r="Q98" t="s">
        <v>38</v>
      </c>
      <c r="R98" t="s">
        <v>38</v>
      </c>
      <c r="S98" t="s">
        <v>38</v>
      </c>
      <c r="T98" t="s">
        <v>38</v>
      </c>
      <c r="U98" t="s">
        <v>38</v>
      </c>
      <c r="V98" t="s">
        <v>73</v>
      </c>
      <c r="W98" t="s">
        <v>60</v>
      </c>
      <c r="X98" t="s">
        <v>74</v>
      </c>
      <c r="Y98" t="s">
        <v>107</v>
      </c>
      <c r="AA98" t="s">
        <v>54</v>
      </c>
      <c r="AB98" t="s">
        <v>44</v>
      </c>
      <c r="AC98" t="s">
        <v>82</v>
      </c>
      <c r="AD98" t="s">
        <v>68</v>
      </c>
      <c r="AE98" t="s">
        <v>46</v>
      </c>
    </row>
    <row r="99" spans="1:31">
      <c r="A99" t="s">
        <v>77</v>
      </c>
      <c r="F99" t="s">
        <v>163</v>
      </c>
      <c r="G99" t="s">
        <v>59</v>
      </c>
      <c r="H99" t="s">
        <v>38</v>
      </c>
      <c r="I99" t="s">
        <v>38</v>
      </c>
      <c r="J99" t="s">
        <v>38</v>
      </c>
      <c r="K99" t="s">
        <v>38</v>
      </c>
      <c r="L99" t="s">
        <v>38</v>
      </c>
      <c r="M99" t="s">
        <v>38</v>
      </c>
      <c r="N99" t="s">
        <v>38</v>
      </c>
      <c r="O99" t="s">
        <v>38</v>
      </c>
      <c r="P99" t="s">
        <v>38</v>
      </c>
      <c r="Q99" t="s">
        <v>38</v>
      </c>
      <c r="R99" t="s">
        <v>38</v>
      </c>
      <c r="S99" t="s">
        <v>38</v>
      </c>
      <c r="T99" t="s">
        <v>38</v>
      </c>
      <c r="U99" t="s">
        <v>38</v>
      </c>
    </row>
    <row r="100" spans="1:31">
      <c r="A100" t="s">
        <v>205</v>
      </c>
      <c r="E100" t="s">
        <v>124</v>
      </c>
      <c r="F100" t="s">
        <v>452</v>
      </c>
      <c r="G100" t="s">
        <v>38</v>
      </c>
      <c r="H100" t="s">
        <v>38</v>
      </c>
      <c r="I100" t="s">
        <v>59</v>
      </c>
      <c r="J100" t="s">
        <v>38</v>
      </c>
      <c r="K100" t="s">
        <v>38</v>
      </c>
      <c r="L100" t="s">
        <v>38</v>
      </c>
      <c r="M100" t="s">
        <v>38</v>
      </c>
      <c r="N100" t="s">
        <v>38</v>
      </c>
      <c r="O100" t="s">
        <v>38</v>
      </c>
      <c r="P100" t="s">
        <v>38</v>
      </c>
      <c r="Q100" t="s">
        <v>38</v>
      </c>
      <c r="R100" t="s">
        <v>38</v>
      </c>
      <c r="S100" t="s">
        <v>38</v>
      </c>
      <c r="T100" t="s">
        <v>38</v>
      </c>
      <c r="U100" t="s">
        <v>38</v>
      </c>
    </row>
    <row r="101" spans="1:31">
      <c r="A101" t="s">
        <v>208</v>
      </c>
      <c r="E101" t="s">
        <v>461</v>
      </c>
      <c r="F101" t="s">
        <v>296</v>
      </c>
      <c r="G101" t="s">
        <v>38</v>
      </c>
      <c r="H101" t="s">
        <v>38</v>
      </c>
      <c r="I101" t="s">
        <v>59</v>
      </c>
      <c r="J101" t="s">
        <v>38</v>
      </c>
      <c r="K101" t="s">
        <v>38</v>
      </c>
      <c r="L101" t="s">
        <v>38</v>
      </c>
      <c r="M101" t="s">
        <v>38</v>
      </c>
      <c r="N101" t="s">
        <v>38</v>
      </c>
      <c r="O101" t="s">
        <v>38</v>
      </c>
      <c r="P101" t="s">
        <v>38</v>
      </c>
      <c r="Q101" t="s">
        <v>38</v>
      </c>
      <c r="R101" t="s">
        <v>38</v>
      </c>
      <c r="S101" t="s">
        <v>38</v>
      </c>
      <c r="T101" t="s">
        <v>38</v>
      </c>
      <c r="U101" t="s">
        <v>38</v>
      </c>
      <c r="V101" t="s">
        <v>119</v>
      </c>
      <c r="W101" t="s">
        <v>60</v>
      </c>
      <c r="X101" t="s">
        <v>74</v>
      </c>
      <c r="Y101" t="s">
        <v>107</v>
      </c>
      <c r="AA101" t="s">
        <v>54</v>
      </c>
      <c r="AB101" t="s">
        <v>44</v>
      </c>
      <c r="AD101" t="s">
        <v>156</v>
      </c>
      <c r="AE101" t="s">
        <v>46</v>
      </c>
    </row>
    <row r="102" spans="1:31">
      <c r="A102" t="s">
        <v>99</v>
      </c>
      <c r="F102" t="s">
        <v>151</v>
      </c>
      <c r="G102" t="s">
        <v>38</v>
      </c>
      <c r="H102" t="s">
        <v>38</v>
      </c>
      <c r="I102" t="s">
        <v>38</v>
      </c>
      <c r="J102" t="s">
        <v>50</v>
      </c>
      <c r="K102" t="s">
        <v>38</v>
      </c>
      <c r="L102" t="s">
        <v>38</v>
      </c>
      <c r="M102" t="s">
        <v>38</v>
      </c>
      <c r="N102" t="s">
        <v>38</v>
      </c>
      <c r="O102" t="s">
        <v>38</v>
      </c>
      <c r="P102" t="s">
        <v>38</v>
      </c>
      <c r="Q102" t="s">
        <v>38</v>
      </c>
      <c r="R102" t="s">
        <v>38</v>
      </c>
      <c r="S102" t="s">
        <v>38</v>
      </c>
      <c r="T102" t="s">
        <v>38</v>
      </c>
      <c r="U102" t="s">
        <v>38</v>
      </c>
      <c r="V102" t="s">
        <v>73</v>
      </c>
      <c r="W102" t="s">
        <v>40</v>
      </c>
      <c r="X102" t="s">
        <v>41</v>
      </c>
      <c r="Y102" t="s">
        <v>107</v>
      </c>
      <c r="AA102" t="s">
        <v>54</v>
      </c>
      <c r="AB102" t="s">
        <v>44</v>
      </c>
      <c r="AC102" t="s">
        <v>243</v>
      </c>
      <c r="AE102" t="s">
        <v>46</v>
      </c>
    </row>
    <row r="103" spans="1:31">
      <c r="A103" t="s">
        <v>127</v>
      </c>
      <c r="E103" t="s">
        <v>37</v>
      </c>
      <c r="F103" t="s">
        <v>256</v>
      </c>
      <c r="G103" t="s">
        <v>38</v>
      </c>
      <c r="H103" t="s">
        <v>38</v>
      </c>
      <c r="I103" t="s">
        <v>38</v>
      </c>
      <c r="J103" t="s">
        <v>50</v>
      </c>
      <c r="K103" t="s">
        <v>38</v>
      </c>
      <c r="L103" t="s">
        <v>38</v>
      </c>
      <c r="M103" t="s">
        <v>38</v>
      </c>
      <c r="N103" t="s">
        <v>38</v>
      </c>
      <c r="O103" t="s">
        <v>38</v>
      </c>
      <c r="P103" t="s">
        <v>38</v>
      </c>
      <c r="Q103" t="s">
        <v>38</v>
      </c>
      <c r="R103" t="s">
        <v>38</v>
      </c>
      <c r="S103" t="s">
        <v>38</v>
      </c>
      <c r="T103" t="s">
        <v>38</v>
      </c>
      <c r="U103" t="s">
        <v>38</v>
      </c>
      <c r="V103" t="s">
        <v>80</v>
      </c>
      <c r="W103" t="s">
        <v>125</v>
      </c>
      <c r="X103" t="s">
        <v>74</v>
      </c>
      <c r="Y103" t="s">
        <v>101</v>
      </c>
      <c r="AA103" t="s">
        <v>92</v>
      </c>
      <c r="AB103" t="s">
        <v>44</v>
      </c>
      <c r="AC103" t="s">
        <v>67</v>
      </c>
      <c r="AD103" t="s">
        <v>156</v>
      </c>
      <c r="AE103" t="s">
        <v>257</v>
      </c>
    </row>
    <row r="104" spans="1:31">
      <c r="A104" t="s">
        <v>298</v>
      </c>
      <c r="E104" t="s">
        <v>299</v>
      </c>
      <c r="F104" t="s">
        <v>300</v>
      </c>
      <c r="G104" t="s">
        <v>38</v>
      </c>
      <c r="H104" t="s">
        <v>38</v>
      </c>
      <c r="I104" t="s">
        <v>38</v>
      </c>
      <c r="J104" t="s">
        <v>50</v>
      </c>
      <c r="K104" t="s">
        <v>38</v>
      </c>
      <c r="L104" t="s">
        <v>38</v>
      </c>
      <c r="M104" t="s">
        <v>38</v>
      </c>
      <c r="N104" t="s">
        <v>38</v>
      </c>
      <c r="O104" t="s">
        <v>38</v>
      </c>
      <c r="P104" t="s">
        <v>38</v>
      </c>
      <c r="Q104" t="s">
        <v>38</v>
      </c>
      <c r="R104" t="s">
        <v>38</v>
      </c>
      <c r="S104" t="s">
        <v>38</v>
      </c>
      <c r="T104" t="s">
        <v>38</v>
      </c>
      <c r="U104" t="s">
        <v>38</v>
      </c>
      <c r="V104" t="s">
        <v>73</v>
      </c>
      <c r="W104" t="s">
        <v>60</v>
      </c>
      <c r="X104" t="s">
        <v>74</v>
      </c>
      <c r="Y104" t="s">
        <v>107</v>
      </c>
      <c r="AA104" t="s">
        <v>54</v>
      </c>
      <c r="AB104" t="s">
        <v>44</v>
      </c>
      <c r="AC104" t="s">
        <v>61</v>
      </c>
      <c r="AD104" t="s">
        <v>45</v>
      </c>
      <c r="AE104" t="s">
        <v>46</v>
      </c>
    </row>
    <row r="105" spans="1:31">
      <c r="A105" t="s">
        <v>126</v>
      </c>
      <c r="E105" t="s">
        <v>154</v>
      </c>
      <c r="F105" t="s">
        <v>79</v>
      </c>
      <c r="G105" t="s">
        <v>38</v>
      </c>
      <c r="H105" t="s">
        <v>38</v>
      </c>
      <c r="I105" t="s">
        <v>38</v>
      </c>
      <c r="J105" t="s">
        <v>50</v>
      </c>
      <c r="K105" t="s">
        <v>38</v>
      </c>
      <c r="L105" t="s">
        <v>38</v>
      </c>
      <c r="M105" t="s">
        <v>38</v>
      </c>
      <c r="N105" t="s">
        <v>38</v>
      </c>
      <c r="O105" t="s">
        <v>38</v>
      </c>
      <c r="P105" t="s">
        <v>38</v>
      </c>
      <c r="Q105" t="s">
        <v>38</v>
      </c>
      <c r="R105" t="s">
        <v>38</v>
      </c>
      <c r="S105" t="s">
        <v>38</v>
      </c>
      <c r="T105" t="s">
        <v>38</v>
      </c>
      <c r="U105" t="s">
        <v>38</v>
      </c>
      <c r="V105" t="s">
        <v>119</v>
      </c>
      <c r="W105" t="s">
        <v>145</v>
      </c>
      <c r="X105" t="s">
        <v>41</v>
      </c>
      <c r="AA105" t="s">
        <v>54</v>
      </c>
      <c r="AB105" t="s">
        <v>44</v>
      </c>
      <c r="AC105" t="s">
        <v>82</v>
      </c>
      <c r="AD105" t="s">
        <v>68</v>
      </c>
      <c r="AE105" t="s">
        <v>357</v>
      </c>
    </row>
    <row r="106" spans="1:31">
      <c r="A106" t="s">
        <v>34</v>
      </c>
      <c r="E106" t="s">
        <v>503</v>
      </c>
      <c r="F106" t="s">
        <v>249</v>
      </c>
      <c r="G106" t="s">
        <v>38</v>
      </c>
      <c r="H106" t="s">
        <v>38</v>
      </c>
      <c r="I106" t="s">
        <v>38</v>
      </c>
      <c r="J106" t="s">
        <v>50</v>
      </c>
      <c r="K106" t="s">
        <v>38</v>
      </c>
      <c r="L106" t="s">
        <v>38</v>
      </c>
      <c r="M106" t="s">
        <v>38</v>
      </c>
      <c r="N106" t="s">
        <v>38</v>
      </c>
      <c r="O106" t="s">
        <v>38</v>
      </c>
      <c r="P106" t="s">
        <v>38</v>
      </c>
      <c r="Q106" t="s">
        <v>38</v>
      </c>
      <c r="R106" t="s">
        <v>38</v>
      </c>
      <c r="S106" t="s">
        <v>38</v>
      </c>
      <c r="T106" t="s">
        <v>38</v>
      </c>
      <c r="U106" t="s">
        <v>38</v>
      </c>
      <c r="V106" t="s">
        <v>80</v>
      </c>
      <c r="W106" t="s">
        <v>40</v>
      </c>
      <c r="X106" t="s">
        <v>74</v>
      </c>
      <c r="Y106" t="s">
        <v>107</v>
      </c>
      <c r="AA106" t="s">
        <v>54</v>
      </c>
      <c r="AB106" t="s">
        <v>54</v>
      </c>
      <c r="AD106" t="s">
        <v>157</v>
      </c>
      <c r="AE106" t="s">
        <v>121</v>
      </c>
    </row>
    <row r="107" spans="1:31">
      <c r="E107" t="s">
        <v>90</v>
      </c>
      <c r="F107" t="s">
        <v>247</v>
      </c>
      <c r="G107" t="s">
        <v>38</v>
      </c>
      <c r="H107" t="s">
        <v>38</v>
      </c>
      <c r="I107" t="s">
        <v>38</v>
      </c>
      <c r="J107" t="s">
        <v>50</v>
      </c>
      <c r="K107" t="s">
        <v>38</v>
      </c>
      <c r="L107" t="s">
        <v>38</v>
      </c>
      <c r="M107" t="s">
        <v>38</v>
      </c>
      <c r="N107" t="s">
        <v>38</v>
      </c>
      <c r="O107" t="s">
        <v>38</v>
      </c>
      <c r="P107" t="s">
        <v>38</v>
      </c>
      <c r="Q107" t="s">
        <v>38</v>
      </c>
      <c r="R107" t="s">
        <v>38</v>
      </c>
      <c r="S107" t="s">
        <v>38</v>
      </c>
      <c r="T107" t="s">
        <v>38</v>
      </c>
      <c r="U107" t="s">
        <v>38</v>
      </c>
    </row>
    <row r="108" spans="1:31">
      <c r="E108" t="s">
        <v>36</v>
      </c>
      <c r="F108" t="s">
        <v>118</v>
      </c>
      <c r="G108" t="s">
        <v>38</v>
      </c>
      <c r="H108" t="s">
        <v>38</v>
      </c>
      <c r="I108" t="s">
        <v>38</v>
      </c>
      <c r="J108" t="s">
        <v>50</v>
      </c>
      <c r="K108" t="s">
        <v>38</v>
      </c>
      <c r="L108" t="s">
        <v>38</v>
      </c>
      <c r="M108" t="s">
        <v>38</v>
      </c>
      <c r="N108" t="s">
        <v>38</v>
      </c>
      <c r="O108" t="s">
        <v>38</v>
      </c>
      <c r="P108" t="s">
        <v>38</v>
      </c>
      <c r="Q108" t="s">
        <v>38</v>
      </c>
      <c r="R108" t="s">
        <v>38</v>
      </c>
      <c r="S108" t="s">
        <v>38</v>
      </c>
      <c r="T108" t="s">
        <v>38</v>
      </c>
      <c r="U108" t="s">
        <v>38</v>
      </c>
    </row>
    <row r="109" spans="1:31">
      <c r="E109" t="s">
        <v>496</v>
      </c>
      <c r="F109" t="s">
        <v>233</v>
      </c>
      <c r="G109" t="s">
        <v>38</v>
      </c>
      <c r="H109" t="s">
        <v>50</v>
      </c>
      <c r="I109" t="s">
        <v>59</v>
      </c>
      <c r="J109" t="s">
        <v>50</v>
      </c>
      <c r="K109" t="s">
        <v>38</v>
      </c>
      <c r="L109" t="s">
        <v>38</v>
      </c>
      <c r="M109" t="s">
        <v>38</v>
      </c>
      <c r="N109" t="s">
        <v>38</v>
      </c>
      <c r="O109" t="s">
        <v>38</v>
      </c>
      <c r="P109" t="s">
        <v>38</v>
      </c>
      <c r="Q109" t="s">
        <v>38</v>
      </c>
      <c r="R109" t="s">
        <v>38</v>
      </c>
      <c r="S109" t="s">
        <v>38</v>
      </c>
      <c r="T109" t="s">
        <v>38</v>
      </c>
      <c r="U109" t="s">
        <v>38</v>
      </c>
      <c r="V109" t="s">
        <v>80</v>
      </c>
      <c r="W109" t="s">
        <v>40</v>
      </c>
      <c r="X109" t="s">
        <v>74</v>
      </c>
      <c r="Y109" t="s">
        <v>107</v>
      </c>
      <c r="AA109" t="s">
        <v>54</v>
      </c>
      <c r="AB109" t="s">
        <v>44</v>
      </c>
      <c r="AD109" t="s">
        <v>45</v>
      </c>
      <c r="AE109" t="s">
        <v>46</v>
      </c>
    </row>
    <row r="110" spans="1:31">
      <c r="A110" t="s">
        <v>126</v>
      </c>
      <c r="E110" t="s">
        <v>376</v>
      </c>
      <c r="F110" t="s">
        <v>294</v>
      </c>
      <c r="G110" t="s">
        <v>38</v>
      </c>
      <c r="H110" t="s">
        <v>38</v>
      </c>
      <c r="I110" t="s">
        <v>38</v>
      </c>
      <c r="J110" t="s">
        <v>59</v>
      </c>
      <c r="K110" t="s">
        <v>38</v>
      </c>
      <c r="L110" t="s">
        <v>38</v>
      </c>
      <c r="M110" t="s">
        <v>38</v>
      </c>
      <c r="N110" t="s">
        <v>38</v>
      </c>
      <c r="O110" t="s">
        <v>38</v>
      </c>
      <c r="P110" t="s">
        <v>38</v>
      </c>
      <c r="Q110" t="s">
        <v>38</v>
      </c>
      <c r="R110" t="s">
        <v>38</v>
      </c>
      <c r="S110" t="s">
        <v>38</v>
      </c>
      <c r="T110" t="s">
        <v>38</v>
      </c>
      <c r="U110" t="s">
        <v>38</v>
      </c>
      <c r="V110" t="s">
        <v>73</v>
      </c>
      <c r="W110" t="s">
        <v>52</v>
      </c>
      <c r="X110" t="s">
        <v>41</v>
      </c>
      <c r="Y110" t="s">
        <v>107</v>
      </c>
      <c r="AA110" t="s">
        <v>54</v>
      </c>
      <c r="AB110" t="s">
        <v>44</v>
      </c>
      <c r="AD110" t="s">
        <v>45</v>
      </c>
      <c r="AE110" t="s">
        <v>377</v>
      </c>
    </row>
    <row r="111" spans="1:31">
      <c r="A111" t="s">
        <v>104</v>
      </c>
      <c r="E111" t="s">
        <v>105</v>
      </c>
      <c r="F111" t="s">
        <v>72</v>
      </c>
      <c r="G111" t="s">
        <v>38</v>
      </c>
      <c r="H111" t="s">
        <v>38</v>
      </c>
      <c r="I111" t="s">
        <v>38</v>
      </c>
      <c r="J111" t="s">
        <v>38</v>
      </c>
      <c r="K111" t="s">
        <v>50</v>
      </c>
      <c r="L111" t="s">
        <v>38</v>
      </c>
      <c r="M111" t="s">
        <v>38</v>
      </c>
      <c r="N111" t="s">
        <v>38</v>
      </c>
      <c r="O111" t="s">
        <v>38</v>
      </c>
      <c r="P111" t="s">
        <v>38</v>
      </c>
      <c r="Q111" t="s">
        <v>38</v>
      </c>
      <c r="R111" t="s">
        <v>38</v>
      </c>
      <c r="S111" t="s">
        <v>38</v>
      </c>
      <c r="T111" t="s">
        <v>38</v>
      </c>
      <c r="U111" t="s">
        <v>38</v>
      </c>
      <c r="V111" t="s">
        <v>39</v>
      </c>
      <c r="W111" t="s">
        <v>106</v>
      </c>
      <c r="X111" t="s">
        <v>41</v>
      </c>
      <c r="Y111" t="s">
        <v>107</v>
      </c>
      <c r="AA111" t="s">
        <v>54</v>
      </c>
      <c r="AB111" t="s">
        <v>44</v>
      </c>
      <c r="AC111" t="s">
        <v>82</v>
      </c>
      <c r="AD111" t="s">
        <v>62</v>
      </c>
      <c r="AE111" t="s">
        <v>108</v>
      </c>
    </row>
    <row r="112" spans="1:31">
      <c r="A112" t="s">
        <v>131</v>
      </c>
      <c r="E112" t="s">
        <v>124</v>
      </c>
      <c r="F112" t="s">
        <v>201</v>
      </c>
      <c r="G112" t="s">
        <v>38</v>
      </c>
      <c r="H112" t="s">
        <v>38</v>
      </c>
      <c r="I112" t="s">
        <v>38</v>
      </c>
      <c r="J112" t="s">
        <v>38</v>
      </c>
      <c r="K112" t="s">
        <v>50</v>
      </c>
      <c r="L112" t="s">
        <v>38</v>
      </c>
      <c r="M112" t="s">
        <v>38</v>
      </c>
      <c r="N112" t="s">
        <v>38</v>
      </c>
      <c r="O112" t="s">
        <v>38</v>
      </c>
      <c r="P112" t="s">
        <v>38</v>
      </c>
      <c r="Q112" t="s">
        <v>38</v>
      </c>
      <c r="R112" t="s">
        <v>38</v>
      </c>
      <c r="S112" t="s">
        <v>38</v>
      </c>
      <c r="T112" t="s">
        <v>38</v>
      </c>
      <c r="U112" t="s">
        <v>38</v>
      </c>
      <c r="V112" t="s">
        <v>39</v>
      </c>
      <c r="W112" t="s">
        <v>60</v>
      </c>
      <c r="X112" t="s">
        <v>41</v>
      </c>
      <c r="Y112" t="s">
        <v>195</v>
      </c>
      <c r="AA112" t="s">
        <v>54</v>
      </c>
      <c r="AB112" t="s">
        <v>44</v>
      </c>
      <c r="AC112" t="s">
        <v>116</v>
      </c>
      <c r="AD112" t="s">
        <v>156</v>
      </c>
      <c r="AE112" t="s">
        <v>202</v>
      </c>
    </row>
    <row r="113" spans="1:31">
      <c r="A113" t="s">
        <v>56</v>
      </c>
      <c r="E113" t="s">
        <v>129</v>
      </c>
      <c r="F113" t="s">
        <v>170</v>
      </c>
      <c r="G113" t="s">
        <v>38</v>
      </c>
      <c r="H113" t="s">
        <v>38</v>
      </c>
      <c r="I113" t="s">
        <v>38</v>
      </c>
      <c r="J113" t="s">
        <v>38</v>
      </c>
      <c r="K113" t="s">
        <v>50</v>
      </c>
      <c r="L113" t="s">
        <v>38</v>
      </c>
      <c r="M113" t="s">
        <v>38</v>
      </c>
      <c r="N113" t="s">
        <v>38</v>
      </c>
      <c r="O113" t="s">
        <v>38</v>
      </c>
      <c r="P113" t="s">
        <v>38</v>
      </c>
      <c r="Q113" t="s">
        <v>38</v>
      </c>
      <c r="R113" t="s">
        <v>38</v>
      </c>
      <c r="S113" t="s">
        <v>38</v>
      </c>
      <c r="T113" t="s">
        <v>38</v>
      </c>
      <c r="U113" t="s">
        <v>38</v>
      </c>
      <c r="V113" t="s">
        <v>80</v>
      </c>
      <c r="W113" t="s">
        <v>40</v>
      </c>
      <c r="X113" t="s">
        <v>74</v>
      </c>
      <c r="Y113" t="s">
        <v>107</v>
      </c>
      <c r="AA113" t="s">
        <v>54</v>
      </c>
      <c r="AB113" t="s">
        <v>44</v>
      </c>
      <c r="AC113" t="s">
        <v>82</v>
      </c>
      <c r="AD113" t="s">
        <v>45</v>
      </c>
      <c r="AE113" t="s">
        <v>46</v>
      </c>
    </row>
    <row r="114" spans="1:31">
      <c r="A114" t="s">
        <v>99</v>
      </c>
      <c r="E114" t="s">
        <v>36</v>
      </c>
      <c r="F114" t="s">
        <v>100</v>
      </c>
      <c r="G114" t="s">
        <v>38</v>
      </c>
      <c r="H114" t="s">
        <v>38</v>
      </c>
      <c r="I114" t="s">
        <v>38</v>
      </c>
      <c r="J114" t="s">
        <v>38</v>
      </c>
      <c r="K114" t="s">
        <v>50</v>
      </c>
      <c r="L114" t="s">
        <v>38</v>
      </c>
      <c r="M114" t="s">
        <v>38</v>
      </c>
      <c r="N114" t="s">
        <v>38</v>
      </c>
      <c r="O114" t="s">
        <v>38</v>
      </c>
      <c r="P114" t="s">
        <v>38</v>
      </c>
      <c r="Q114" t="s">
        <v>38</v>
      </c>
      <c r="R114" t="s">
        <v>38</v>
      </c>
      <c r="S114" t="s">
        <v>38</v>
      </c>
      <c r="T114" t="s">
        <v>38</v>
      </c>
      <c r="U114" t="s">
        <v>38</v>
      </c>
      <c r="V114" t="s">
        <v>119</v>
      </c>
      <c r="W114" t="s">
        <v>52</v>
      </c>
      <c r="X114" t="s">
        <v>74</v>
      </c>
      <c r="Y114" t="s">
        <v>107</v>
      </c>
      <c r="AA114" t="s">
        <v>54</v>
      </c>
      <c r="AB114" t="s">
        <v>44</v>
      </c>
      <c r="AC114" t="s">
        <v>82</v>
      </c>
      <c r="AD114" t="s">
        <v>68</v>
      </c>
      <c r="AE114" t="s">
        <v>46</v>
      </c>
    </row>
    <row r="115" spans="1:31">
      <c r="A115" t="s">
        <v>98</v>
      </c>
      <c r="F115" t="s">
        <v>229</v>
      </c>
      <c r="G115" t="s">
        <v>38</v>
      </c>
      <c r="H115" t="s">
        <v>38</v>
      </c>
      <c r="I115" t="s">
        <v>38</v>
      </c>
      <c r="J115" t="s">
        <v>38</v>
      </c>
      <c r="K115" t="s">
        <v>50</v>
      </c>
      <c r="L115" t="s">
        <v>38</v>
      </c>
      <c r="M115" t="s">
        <v>38</v>
      </c>
      <c r="N115" t="s">
        <v>38</v>
      </c>
      <c r="O115" t="s">
        <v>38</v>
      </c>
      <c r="P115" t="s">
        <v>38</v>
      </c>
      <c r="Q115" t="s">
        <v>38</v>
      </c>
      <c r="R115" t="s">
        <v>38</v>
      </c>
      <c r="S115" t="s">
        <v>38</v>
      </c>
      <c r="T115" t="s">
        <v>38</v>
      </c>
      <c r="U115" t="s">
        <v>38</v>
      </c>
      <c r="V115" t="s">
        <v>80</v>
      </c>
      <c r="W115" t="s">
        <v>40</v>
      </c>
      <c r="X115" t="s">
        <v>41</v>
      </c>
      <c r="Y115" t="s">
        <v>107</v>
      </c>
      <c r="AA115" t="s">
        <v>54</v>
      </c>
      <c r="AB115" t="s">
        <v>44</v>
      </c>
      <c r="AC115" t="s">
        <v>82</v>
      </c>
      <c r="AD115" t="s">
        <v>68</v>
      </c>
      <c r="AE115" t="s">
        <v>289</v>
      </c>
    </row>
    <row r="116" spans="1:31">
      <c r="A116" t="s">
        <v>336</v>
      </c>
      <c r="E116" t="s">
        <v>337</v>
      </c>
      <c r="F116" t="s">
        <v>338</v>
      </c>
      <c r="G116" t="s">
        <v>38</v>
      </c>
      <c r="H116" t="s">
        <v>38</v>
      </c>
      <c r="I116" t="s">
        <v>38</v>
      </c>
      <c r="J116" t="s">
        <v>38</v>
      </c>
      <c r="K116" t="s">
        <v>50</v>
      </c>
      <c r="L116" t="s">
        <v>38</v>
      </c>
      <c r="M116" t="s">
        <v>38</v>
      </c>
      <c r="N116" t="s">
        <v>38</v>
      </c>
      <c r="O116" t="s">
        <v>38</v>
      </c>
      <c r="P116" t="s">
        <v>38</v>
      </c>
      <c r="Q116" t="s">
        <v>38</v>
      </c>
      <c r="R116" t="s">
        <v>38</v>
      </c>
      <c r="S116" t="s">
        <v>38</v>
      </c>
      <c r="T116" t="s">
        <v>38</v>
      </c>
      <c r="U116" t="s">
        <v>38</v>
      </c>
      <c r="V116" t="s">
        <v>80</v>
      </c>
      <c r="W116" t="s">
        <v>125</v>
      </c>
      <c r="X116" t="s">
        <v>41</v>
      </c>
      <c r="Y116" t="s">
        <v>107</v>
      </c>
      <c r="AA116" t="s">
        <v>54</v>
      </c>
      <c r="AB116" t="s">
        <v>54</v>
      </c>
      <c r="AC116" t="s">
        <v>116</v>
      </c>
      <c r="AD116" t="s">
        <v>45</v>
      </c>
      <c r="AE116" t="s">
        <v>339</v>
      </c>
    </row>
    <row r="117" spans="1:31">
      <c r="A117" t="s">
        <v>104</v>
      </c>
      <c r="E117" t="s">
        <v>105</v>
      </c>
      <c r="F117" t="s">
        <v>105</v>
      </c>
      <c r="G117" t="s">
        <v>38</v>
      </c>
      <c r="H117" t="s">
        <v>38</v>
      </c>
      <c r="I117" t="s">
        <v>38</v>
      </c>
      <c r="J117" t="s">
        <v>38</v>
      </c>
      <c r="K117" t="s">
        <v>50</v>
      </c>
      <c r="L117" t="s">
        <v>38</v>
      </c>
      <c r="M117" t="s">
        <v>38</v>
      </c>
      <c r="N117" t="s">
        <v>38</v>
      </c>
      <c r="O117" t="s">
        <v>38</v>
      </c>
      <c r="P117" t="s">
        <v>38</v>
      </c>
      <c r="Q117" t="s">
        <v>38</v>
      </c>
      <c r="R117" t="s">
        <v>38</v>
      </c>
      <c r="S117" t="s">
        <v>38</v>
      </c>
      <c r="T117" t="s">
        <v>38</v>
      </c>
      <c r="U117" t="s">
        <v>38</v>
      </c>
      <c r="V117" t="s">
        <v>73</v>
      </c>
      <c r="W117" t="s">
        <v>60</v>
      </c>
      <c r="X117" t="s">
        <v>74</v>
      </c>
      <c r="AA117" t="s">
        <v>54</v>
      </c>
      <c r="AB117" t="s">
        <v>44</v>
      </c>
      <c r="AD117" t="s">
        <v>45</v>
      </c>
    </row>
    <row r="118" spans="1:31">
      <c r="A118" t="s">
        <v>56</v>
      </c>
      <c r="E118" t="s">
        <v>36</v>
      </c>
      <c r="F118" t="s">
        <v>100</v>
      </c>
      <c r="G118" t="s">
        <v>38</v>
      </c>
      <c r="H118" t="s">
        <v>38</v>
      </c>
      <c r="I118" t="s">
        <v>38</v>
      </c>
      <c r="J118" t="s">
        <v>38</v>
      </c>
      <c r="K118" t="s">
        <v>50</v>
      </c>
      <c r="L118" t="s">
        <v>38</v>
      </c>
      <c r="M118" t="s">
        <v>38</v>
      </c>
      <c r="N118" t="s">
        <v>38</v>
      </c>
      <c r="O118" t="s">
        <v>38</v>
      </c>
      <c r="P118" t="s">
        <v>38</v>
      </c>
      <c r="Q118" t="s">
        <v>38</v>
      </c>
      <c r="R118" t="s">
        <v>38</v>
      </c>
      <c r="S118" t="s">
        <v>38</v>
      </c>
      <c r="T118" t="s">
        <v>38</v>
      </c>
      <c r="U118" t="s">
        <v>38</v>
      </c>
    </row>
    <row r="119" spans="1:31">
      <c r="A119" t="s">
        <v>122</v>
      </c>
      <c r="E119" t="s">
        <v>364</v>
      </c>
      <c r="F119" t="s">
        <v>115</v>
      </c>
      <c r="G119" t="s">
        <v>38</v>
      </c>
      <c r="H119" t="s">
        <v>38</v>
      </c>
      <c r="I119" t="s">
        <v>38</v>
      </c>
      <c r="J119" t="s">
        <v>38</v>
      </c>
      <c r="K119" t="s">
        <v>50</v>
      </c>
      <c r="L119" t="s">
        <v>38</v>
      </c>
      <c r="M119" t="s">
        <v>38</v>
      </c>
      <c r="N119" t="s">
        <v>38</v>
      </c>
      <c r="O119" t="s">
        <v>38</v>
      </c>
      <c r="P119" t="s">
        <v>38</v>
      </c>
      <c r="Q119" t="s">
        <v>38</v>
      </c>
      <c r="R119" t="s">
        <v>38</v>
      </c>
      <c r="S119" t="s">
        <v>38</v>
      </c>
      <c r="T119" t="s">
        <v>38</v>
      </c>
      <c r="U119" t="s">
        <v>38</v>
      </c>
      <c r="V119" t="s">
        <v>51</v>
      </c>
      <c r="W119" t="s">
        <v>145</v>
      </c>
      <c r="X119" t="s">
        <v>41</v>
      </c>
      <c r="AA119" t="s">
        <v>54</v>
      </c>
      <c r="AB119" t="s">
        <v>44</v>
      </c>
      <c r="AD119" t="s">
        <v>68</v>
      </c>
    </row>
    <row r="120" spans="1:31">
      <c r="A120" t="s">
        <v>56</v>
      </c>
      <c r="E120" t="s">
        <v>36</v>
      </c>
      <c r="F120" t="s">
        <v>100</v>
      </c>
      <c r="G120" t="s">
        <v>38</v>
      </c>
      <c r="H120" t="s">
        <v>38</v>
      </c>
      <c r="I120" t="s">
        <v>38</v>
      </c>
      <c r="J120" t="s">
        <v>38</v>
      </c>
      <c r="K120" t="s">
        <v>50</v>
      </c>
      <c r="L120" t="s">
        <v>38</v>
      </c>
      <c r="M120" t="s">
        <v>38</v>
      </c>
      <c r="N120" t="s">
        <v>38</v>
      </c>
      <c r="O120" t="s">
        <v>38</v>
      </c>
      <c r="P120" t="s">
        <v>38</v>
      </c>
      <c r="Q120" t="s">
        <v>38</v>
      </c>
      <c r="R120" t="s">
        <v>38</v>
      </c>
      <c r="S120" t="s">
        <v>38</v>
      </c>
      <c r="T120" t="s">
        <v>38</v>
      </c>
      <c r="U120" t="s">
        <v>38</v>
      </c>
      <c r="V120" t="s">
        <v>51</v>
      </c>
      <c r="W120" t="s">
        <v>60</v>
      </c>
      <c r="X120" t="s">
        <v>74</v>
      </c>
      <c r="Y120" t="s">
        <v>101</v>
      </c>
      <c r="AA120" t="s">
        <v>54</v>
      </c>
      <c r="AB120" t="s">
        <v>44</v>
      </c>
      <c r="AE120" t="s">
        <v>46</v>
      </c>
    </row>
    <row r="121" spans="1:31">
      <c r="A121" t="s">
        <v>178</v>
      </c>
      <c r="E121" t="s">
        <v>124</v>
      </c>
      <c r="F121" t="s">
        <v>100</v>
      </c>
      <c r="G121" t="s">
        <v>38</v>
      </c>
      <c r="H121" t="s">
        <v>38</v>
      </c>
      <c r="I121" t="s">
        <v>38</v>
      </c>
      <c r="J121" t="s">
        <v>38</v>
      </c>
      <c r="K121" t="s">
        <v>50</v>
      </c>
      <c r="L121" t="s">
        <v>38</v>
      </c>
      <c r="M121" t="s">
        <v>38</v>
      </c>
      <c r="N121" t="s">
        <v>38</v>
      </c>
      <c r="O121" t="s">
        <v>38</v>
      </c>
      <c r="P121" t="s">
        <v>38</v>
      </c>
      <c r="Q121" t="s">
        <v>38</v>
      </c>
      <c r="R121" t="s">
        <v>38</v>
      </c>
      <c r="S121" t="s">
        <v>38</v>
      </c>
      <c r="T121" t="s">
        <v>38</v>
      </c>
      <c r="U121" t="s">
        <v>38</v>
      </c>
      <c r="V121" t="s">
        <v>73</v>
      </c>
      <c r="W121" t="s">
        <v>52</v>
      </c>
      <c r="X121" t="s">
        <v>74</v>
      </c>
      <c r="Y121" t="s">
        <v>107</v>
      </c>
      <c r="AA121" t="s">
        <v>54</v>
      </c>
      <c r="AB121" t="s">
        <v>44</v>
      </c>
      <c r="AD121" t="s">
        <v>45</v>
      </c>
      <c r="AE121" t="s">
        <v>46</v>
      </c>
    </row>
    <row r="122" spans="1:31">
      <c r="A122" t="s">
        <v>56</v>
      </c>
      <c r="E122" t="s">
        <v>285</v>
      </c>
      <c r="F122" t="s">
        <v>91</v>
      </c>
      <c r="G122" t="s">
        <v>38</v>
      </c>
      <c r="H122" t="s">
        <v>38</v>
      </c>
      <c r="I122" t="s">
        <v>38</v>
      </c>
      <c r="J122" t="s">
        <v>38</v>
      </c>
      <c r="K122" t="s">
        <v>50</v>
      </c>
      <c r="L122" t="s">
        <v>38</v>
      </c>
      <c r="M122" t="s">
        <v>38</v>
      </c>
      <c r="N122" t="s">
        <v>38</v>
      </c>
      <c r="O122" t="s">
        <v>38</v>
      </c>
      <c r="P122" t="s">
        <v>38</v>
      </c>
      <c r="Q122" t="s">
        <v>38</v>
      </c>
      <c r="R122" t="s">
        <v>38</v>
      </c>
      <c r="S122" t="s">
        <v>38</v>
      </c>
      <c r="T122" t="s">
        <v>38</v>
      </c>
      <c r="U122" t="s">
        <v>38</v>
      </c>
    </row>
    <row r="123" spans="1:31">
      <c r="A123" t="s">
        <v>56</v>
      </c>
      <c r="E123" t="s">
        <v>143</v>
      </c>
      <c r="F123" t="s">
        <v>238</v>
      </c>
      <c r="G123" t="s">
        <v>38</v>
      </c>
      <c r="H123" t="s">
        <v>38</v>
      </c>
      <c r="I123" t="s">
        <v>38</v>
      </c>
      <c r="J123" t="s">
        <v>38</v>
      </c>
      <c r="K123" t="s">
        <v>50</v>
      </c>
      <c r="L123" t="s">
        <v>38</v>
      </c>
      <c r="M123" t="s">
        <v>38</v>
      </c>
      <c r="N123" t="s">
        <v>38</v>
      </c>
      <c r="O123" t="s">
        <v>38</v>
      </c>
      <c r="P123" t="s">
        <v>38</v>
      </c>
      <c r="Q123" t="s">
        <v>38</v>
      </c>
      <c r="R123" t="s">
        <v>38</v>
      </c>
      <c r="S123" t="s">
        <v>38</v>
      </c>
      <c r="T123" t="s">
        <v>38</v>
      </c>
      <c r="U123" t="s">
        <v>38</v>
      </c>
      <c r="V123" t="s">
        <v>119</v>
      </c>
      <c r="W123" t="s">
        <v>106</v>
      </c>
      <c r="X123" t="s">
        <v>74</v>
      </c>
      <c r="Y123" t="s">
        <v>101</v>
      </c>
      <c r="AA123" t="s">
        <v>54</v>
      </c>
      <c r="AB123" t="s">
        <v>44</v>
      </c>
      <c r="AE123" t="s">
        <v>46</v>
      </c>
    </row>
    <row r="124" spans="1:31">
      <c r="A124" t="s">
        <v>99</v>
      </c>
      <c r="E124" t="s">
        <v>36</v>
      </c>
      <c r="F124" t="s">
        <v>100</v>
      </c>
      <c r="G124" t="s">
        <v>38</v>
      </c>
      <c r="H124" t="s">
        <v>38</v>
      </c>
      <c r="I124" t="s">
        <v>38</v>
      </c>
      <c r="J124" t="s">
        <v>38</v>
      </c>
      <c r="K124" t="s">
        <v>50</v>
      </c>
      <c r="L124" t="s">
        <v>38</v>
      </c>
      <c r="M124" t="s">
        <v>38</v>
      </c>
      <c r="N124" t="s">
        <v>38</v>
      </c>
      <c r="O124" t="s">
        <v>38</v>
      </c>
      <c r="P124" t="s">
        <v>38</v>
      </c>
      <c r="Q124" t="s">
        <v>38</v>
      </c>
      <c r="R124" t="s">
        <v>38</v>
      </c>
      <c r="S124" t="s">
        <v>38</v>
      </c>
      <c r="T124" t="s">
        <v>38</v>
      </c>
      <c r="U124" t="s">
        <v>38</v>
      </c>
      <c r="V124" t="s">
        <v>39</v>
      </c>
      <c r="W124" t="s">
        <v>106</v>
      </c>
      <c r="X124" t="s">
        <v>74</v>
      </c>
      <c r="Y124" t="s">
        <v>107</v>
      </c>
      <c r="AA124" t="s">
        <v>54</v>
      </c>
      <c r="AB124" t="s">
        <v>44</v>
      </c>
      <c r="AD124" t="s">
        <v>45</v>
      </c>
      <c r="AE124" t="s">
        <v>141</v>
      </c>
    </row>
    <row r="125" spans="1:31">
      <c r="A125" t="s">
        <v>99</v>
      </c>
      <c r="E125" t="s">
        <v>124</v>
      </c>
      <c r="F125" t="s">
        <v>173</v>
      </c>
      <c r="G125" t="s">
        <v>38</v>
      </c>
      <c r="H125" t="s">
        <v>38</v>
      </c>
      <c r="I125" t="s">
        <v>38</v>
      </c>
      <c r="J125" t="s">
        <v>38</v>
      </c>
      <c r="K125" t="s">
        <v>50</v>
      </c>
      <c r="L125" t="s">
        <v>38</v>
      </c>
      <c r="M125" t="s">
        <v>38</v>
      </c>
      <c r="N125" t="s">
        <v>38</v>
      </c>
      <c r="O125" t="s">
        <v>38</v>
      </c>
      <c r="P125" t="s">
        <v>38</v>
      </c>
      <c r="Q125" t="s">
        <v>38</v>
      </c>
      <c r="R125" t="s">
        <v>38</v>
      </c>
      <c r="S125" t="s">
        <v>38</v>
      </c>
      <c r="T125" t="s">
        <v>38</v>
      </c>
      <c r="U125" t="s">
        <v>38</v>
      </c>
      <c r="V125" t="s">
        <v>80</v>
      </c>
      <c r="W125" t="s">
        <v>106</v>
      </c>
      <c r="X125" t="s">
        <v>74</v>
      </c>
      <c r="AA125" t="s">
        <v>54</v>
      </c>
      <c r="AB125" t="s">
        <v>44</v>
      </c>
      <c r="AD125" t="s">
        <v>45</v>
      </c>
    </row>
    <row r="126" spans="1:31">
      <c r="G126" t="s">
        <v>38</v>
      </c>
      <c r="H126" t="s">
        <v>38</v>
      </c>
      <c r="I126" t="s">
        <v>38</v>
      </c>
      <c r="J126" t="s">
        <v>38</v>
      </c>
      <c r="K126" t="s">
        <v>50</v>
      </c>
      <c r="L126" t="s">
        <v>38</v>
      </c>
      <c r="M126" t="s">
        <v>38</v>
      </c>
      <c r="N126" t="s">
        <v>38</v>
      </c>
      <c r="O126" t="s">
        <v>38</v>
      </c>
      <c r="P126" t="s">
        <v>38</v>
      </c>
      <c r="Q126" t="s">
        <v>38</v>
      </c>
      <c r="R126" t="s">
        <v>38</v>
      </c>
      <c r="S126" t="s">
        <v>38</v>
      </c>
      <c r="T126" t="s">
        <v>38</v>
      </c>
      <c r="U126" t="s">
        <v>38</v>
      </c>
    </row>
    <row r="127" spans="1:31">
      <c r="A127" t="s">
        <v>56</v>
      </c>
      <c r="E127" t="s">
        <v>484</v>
      </c>
      <c r="F127" t="s">
        <v>485</v>
      </c>
      <c r="G127" t="s">
        <v>50</v>
      </c>
      <c r="H127" t="s">
        <v>38</v>
      </c>
      <c r="I127" t="s">
        <v>38</v>
      </c>
      <c r="J127" t="s">
        <v>38</v>
      </c>
      <c r="K127" t="s">
        <v>50</v>
      </c>
      <c r="L127" t="s">
        <v>38</v>
      </c>
      <c r="M127" t="s">
        <v>38</v>
      </c>
      <c r="N127" t="s">
        <v>38</v>
      </c>
      <c r="O127" t="s">
        <v>38</v>
      </c>
      <c r="P127" t="s">
        <v>38</v>
      </c>
      <c r="Q127" t="s">
        <v>38</v>
      </c>
      <c r="R127" t="s">
        <v>38</v>
      </c>
      <c r="S127" t="s">
        <v>38</v>
      </c>
      <c r="T127" t="s">
        <v>38</v>
      </c>
      <c r="U127" t="s">
        <v>38</v>
      </c>
      <c r="V127" t="s">
        <v>51</v>
      </c>
      <c r="W127" t="s">
        <v>60</v>
      </c>
      <c r="X127" t="s">
        <v>74</v>
      </c>
      <c r="Y127" t="s">
        <v>101</v>
      </c>
      <c r="AA127" t="s">
        <v>54</v>
      </c>
      <c r="AB127" t="s">
        <v>44</v>
      </c>
      <c r="AD127" t="s">
        <v>45</v>
      </c>
      <c r="AE127" t="s">
        <v>46</v>
      </c>
    </row>
    <row r="128" spans="1:31">
      <c r="A128" t="s">
        <v>178</v>
      </c>
      <c r="E128" t="s">
        <v>37</v>
      </c>
      <c r="F128" t="s">
        <v>37</v>
      </c>
      <c r="G128" t="s">
        <v>38</v>
      </c>
      <c r="H128" t="s">
        <v>59</v>
      </c>
      <c r="I128" t="s">
        <v>38</v>
      </c>
      <c r="J128" t="s">
        <v>38</v>
      </c>
      <c r="K128" t="s">
        <v>50</v>
      </c>
      <c r="L128" t="s">
        <v>38</v>
      </c>
      <c r="M128" t="s">
        <v>38</v>
      </c>
      <c r="N128" t="s">
        <v>38</v>
      </c>
      <c r="O128" t="s">
        <v>38</v>
      </c>
      <c r="P128" t="s">
        <v>38</v>
      </c>
      <c r="Q128" t="s">
        <v>38</v>
      </c>
      <c r="R128" t="s">
        <v>38</v>
      </c>
      <c r="S128" t="s">
        <v>38</v>
      </c>
      <c r="T128" t="s">
        <v>38</v>
      </c>
      <c r="U128" t="s">
        <v>38</v>
      </c>
      <c r="V128" t="s">
        <v>80</v>
      </c>
      <c r="W128" t="s">
        <v>145</v>
      </c>
      <c r="X128" t="s">
        <v>41</v>
      </c>
      <c r="Y128" t="s">
        <v>107</v>
      </c>
      <c r="AA128" t="s">
        <v>54</v>
      </c>
      <c r="AB128" t="s">
        <v>44</v>
      </c>
      <c r="AC128" t="s">
        <v>82</v>
      </c>
      <c r="AD128" t="s">
        <v>68</v>
      </c>
      <c r="AE128" t="s">
        <v>46</v>
      </c>
    </row>
    <row r="129" spans="1:31">
      <c r="A129" t="s">
        <v>99</v>
      </c>
      <c r="E129" t="s">
        <v>36</v>
      </c>
      <c r="F129" t="s">
        <v>100</v>
      </c>
      <c r="G129" t="s">
        <v>38</v>
      </c>
      <c r="H129" t="s">
        <v>38</v>
      </c>
      <c r="I129" t="s">
        <v>38</v>
      </c>
      <c r="J129" t="s">
        <v>50</v>
      </c>
      <c r="K129" t="s">
        <v>50</v>
      </c>
      <c r="L129" t="s">
        <v>38</v>
      </c>
      <c r="M129" t="s">
        <v>38</v>
      </c>
      <c r="N129" t="s">
        <v>38</v>
      </c>
      <c r="O129" t="s">
        <v>38</v>
      </c>
      <c r="P129" t="s">
        <v>38</v>
      </c>
      <c r="Q129" t="s">
        <v>38</v>
      </c>
      <c r="R129" t="s">
        <v>38</v>
      </c>
      <c r="S129" t="s">
        <v>38</v>
      </c>
      <c r="T129" t="s">
        <v>38</v>
      </c>
      <c r="U129" t="s">
        <v>38</v>
      </c>
      <c r="V129" t="s">
        <v>51</v>
      </c>
      <c r="W129" t="s">
        <v>145</v>
      </c>
      <c r="X129" t="s">
        <v>74</v>
      </c>
      <c r="AA129" t="s">
        <v>54</v>
      </c>
      <c r="AB129" t="s">
        <v>44</v>
      </c>
      <c r="AD129" t="s">
        <v>156</v>
      </c>
    </row>
    <row r="130" spans="1:31">
      <c r="A130" t="s">
        <v>104</v>
      </c>
      <c r="E130" t="s">
        <v>64</v>
      </c>
      <c r="F130" t="s">
        <v>65</v>
      </c>
      <c r="G130" t="s">
        <v>38</v>
      </c>
      <c r="H130" t="s">
        <v>38</v>
      </c>
      <c r="I130" t="s">
        <v>38</v>
      </c>
      <c r="J130" t="s">
        <v>50</v>
      </c>
      <c r="K130" t="s">
        <v>50</v>
      </c>
      <c r="L130" t="s">
        <v>38</v>
      </c>
      <c r="M130" t="s">
        <v>38</v>
      </c>
      <c r="N130" t="s">
        <v>38</v>
      </c>
      <c r="O130" t="s">
        <v>38</v>
      </c>
      <c r="P130" t="s">
        <v>38</v>
      </c>
      <c r="Q130" t="s">
        <v>38</v>
      </c>
      <c r="R130" t="s">
        <v>38</v>
      </c>
      <c r="S130" t="s">
        <v>38</v>
      </c>
      <c r="T130" t="s">
        <v>38</v>
      </c>
      <c r="U130" t="s">
        <v>38</v>
      </c>
      <c r="V130" t="s">
        <v>80</v>
      </c>
      <c r="W130" t="s">
        <v>145</v>
      </c>
      <c r="X130" t="s">
        <v>74</v>
      </c>
      <c r="Y130" t="s">
        <v>101</v>
      </c>
      <c r="AA130" t="s">
        <v>54</v>
      </c>
      <c r="AB130" t="s">
        <v>44</v>
      </c>
      <c r="AD130" t="s">
        <v>68</v>
      </c>
      <c r="AE130" t="s">
        <v>46</v>
      </c>
    </row>
    <row r="131" spans="1:31">
      <c r="G131" t="s">
        <v>38</v>
      </c>
      <c r="H131" t="s">
        <v>38</v>
      </c>
      <c r="I131" t="s">
        <v>38</v>
      </c>
      <c r="J131" t="s">
        <v>50</v>
      </c>
      <c r="K131" t="s">
        <v>50</v>
      </c>
      <c r="L131" t="s">
        <v>38</v>
      </c>
      <c r="M131" t="s">
        <v>38</v>
      </c>
      <c r="N131" t="s">
        <v>38</v>
      </c>
      <c r="O131" t="s">
        <v>38</v>
      </c>
      <c r="P131" t="s">
        <v>38</v>
      </c>
      <c r="Q131" t="s">
        <v>38</v>
      </c>
      <c r="R131" t="s">
        <v>38</v>
      </c>
      <c r="S131" t="s">
        <v>38</v>
      </c>
      <c r="T131" t="s">
        <v>38</v>
      </c>
      <c r="U131" t="s">
        <v>38</v>
      </c>
    </row>
    <row r="132" spans="1:31">
      <c r="A132" t="s">
        <v>70</v>
      </c>
      <c r="G132" t="s">
        <v>38</v>
      </c>
      <c r="H132" t="s">
        <v>38</v>
      </c>
      <c r="I132" t="s">
        <v>38</v>
      </c>
      <c r="J132" t="s">
        <v>59</v>
      </c>
      <c r="K132" t="s">
        <v>50</v>
      </c>
      <c r="L132" t="s">
        <v>38</v>
      </c>
      <c r="M132" t="s">
        <v>38</v>
      </c>
      <c r="N132" t="s">
        <v>38</v>
      </c>
      <c r="O132" t="s">
        <v>38</v>
      </c>
      <c r="P132" t="s">
        <v>38</v>
      </c>
      <c r="Q132" t="s">
        <v>38</v>
      </c>
      <c r="R132" t="s">
        <v>38</v>
      </c>
      <c r="S132" t="s">
        <v>38</v>
      </c>
      <c r="T132" t="s">
        <v>38</v>
      </c>
      <c r="U132" t="s">
        <v>38</v>
      </c>
      <c r="V132" t="s">
        <v>73</v>
      </c>
      <c r="W132" t="s">
        <v>60</v>
      </c>
      <c r="X132" t="s">
        <v>74</v>
      </c>
      <c r="AA132" t="s">
        <v>44</v>
      </c>
      <c r="AB132" t="s">
        <v>44</v>
      </c>
      <c r="AD132" t="s">
        <v>68</v>
      </c>
    </row>
    <row r="133" spans="1:31">
      <c r="A133" t="s">
        <v>128</v>
      </c>
      <c r="E133" t="s">
        <v>147</v>
      </c>
      <c r="F133" t="s">
        <v>118</v>
      </c>
      <c r="G133" t="s">
        <v>38</v>
      </c>
      <c r="H133" t="s">
        <v>38</v>
      </c>
      <c r="I133" t="s">
        <v>38</v>
      </c>
      <c r="J133" t="s">
        <v>38</v>
      </c>
      <c r="K133" t="s">
        <v>59</v>
      </c>
      <c r="L133" t="s">
        <v>38</v>
      </c>
      <c r="M133" t="s">
        <v>38</v>
      </c>
      <c r="N133" t="s">
        <v>38</v>
      </c>
      <c r="O133" t="s">
        <v>38</v>
      </c>
      <c r="P133" t="s">
        <v>38</v>
      </c>
      <c r="Q133" t="s">
        <v>38</v>
      </c>
      <c r="R133" t="s">
        <v>38</v>
      </c>
      <c r="S133" t="s">
        <v>38</v>
      </c>
      <c r="T133" t="s">
        <v>38</v>
      </c>
      <c r="U133" t="s">
        <v>38</v>
      </c>
      <c r="V133" t="s">
        <v>80</v>
      </c>
      <c r="W133" t="s">
        <v>125</v>
      </c>
      <c r="X133" t="s">
        <v>74</v>
      </c>
      <c r="Y133" t="s">
        <v>107</v>
      </c>
      <c r="AA133" t="s">
        <v>54</v>
      </c>
      <c r="AB133" t="s">
        <v>44</v>
      </c>
      <c r="AC133" t="s">
        <v>67</v>
      </c>
      <c r="AD133" t="s">
        <v>156</v>
      </c>
      <c r="AE133" t="s">
        <v>121</v>
      </c>
    </row>
    <row r="134" spans="1:31">
      <c r="A134" t="s">
        <v>104</v>
      </c>
      <c r="G134" t="s">
        <v>38</v>
      </c>
      <c r="H134" t="s">
        <v>59</v>
      </c>
      <c r="I134" t="s">
        <v>38</v>
      </c>
      <c r="J134" t="s">
        <v>38</v>
      </c>
      <c r="K134" t="s">
        <v>59</v>
      </c>
      <c r="L134" t="s">
        <v>38</v>
      </c>
      <c r="M134" t="s">
        <v>38</v>
      </c>
      <c r="N134" t="s">
        <v>38</v>
      </c>
      <c r="O134" t="s">
        <v>38</v>
      </c>
      <c r="P134" t="s">
        <v>38</v>
      </c>
      <c r="Q134" t="s">
        <v>38</v>
      </c>
      <c r="R134" t="s">
        <v>38</v>
      </c>
      <c r="S134" t="s">
        <v>38</v>
      </c>
      <c r="T134" t="s">
        <v>38</v>
      </c>
      <c r="U134" t="s">
        <v>38</v>
      </c>
      <c r="V134" t="s">
        <v>80</v>
      </c>
      <c r="W134" t="s">
        <v>40</v>
      </c>
      <c r="X134" t="s">
        <v>41</v>
      </c>
      <c r="Y134" t="s">
        <v>101</v>
      </c>
      <c r="AA134" t="s">
        <v>54</v>
      </c>
      <c r="AB134" t="s">
        <v>44</v>
      </c>
      <c r="AC134" t="s">
        <v>67</v>
      </c>
      <c r="AD134" t="s">
        <v>45</v>
      </c>
      <c r="AE134" t="s">
        <v>46</v>
      </c>
    </row>
    <row r="135" spans="1:31">
      <c r="A135" t="s">
        <v>98</v>
      </c>
      <c r="E135" t="s">
        <v>399</v>
      </c>
      <c r="F135" t="s">
        <v>144</v>
      </c>
      <c r="G135" t="s">
        <v>38</v>
      </c>
      <c r="H135" t="s">
        <v>38</v>
      </c>
      <c r="I135" t="s">
        <v>59</v>
      </c>
      <c r="J135" t="s">
        <v>38</v>
      </c>
      <c r="K135" t="s">
        <v>59</v>
      </c>
      <c r="L135" t="s">
        <v>38</v>
      </c>
      <c r="M135" t="s">
        <v>38</v>
      </c>
      <c r="N135" t="s">
        <v>38</v>
      </c>
      <c r="O135" t="s">
        <v>38</v>
      </c>
      <c r="P135" t="s">
        <v>38</v>
      </c>
      <c r="Q135" t="s">
        <v>38</v>
      </c>
      <c r="R135" t="s">
        <v>38</v>
      </c>
      <c r="S135" t="s">
        <v>38</v>
      </c>
      <c r="T135" t="s">
        <v>38</v>
      </c>
      <c r="U135" t="s">
        <v>38</v>
      </c>
      <c r="V135" t="s">
        <v>51</v>
      </c>
      <c r="W135" t="s">
        <v>106</v>
      </c>
      <c r="X135" t="s">
        <v>74</v>
      </c>
      <c r="AA135" t="s">
        <v>54</v>
      </c>
      <c r="AB135" t="s">
        <v>44</v>
      </c>
      <c r="AE135" t="s">
        <v>46</v>
      </c>
    </row>
    <row r="136" spans="1:31">
      <c r="A136" t="s">
        <v>56</v>
      </c>
      <c r="E136" t="s">
        <v>242</v>
      </c>
      <c r="F136" t="s">
        <v>130</v>
      </c>
      <c r="G136" t="s">
        <v>38</v>
      </c>
      <c r="H136" t="s">
        <v>38</v>
      </c>
      <c r="I136" t="s">
        <v>38</v>
      </c>
      <c r="J136" t="s">
        <v>50</v>
      </c>
      <c r="K136" t="s">
        <v>59</v>
      </c>
      <c r="L136" t="s">
        <v>38</v>
      </c>
      <c r="M136" t="s">
        <v>38</v>
      </c>
      <c r="N136" t="s">
        <v>38</v>
      </c>
      <c r="O136" t="s">
        <v>38</v>
      </c>
      <c r="P136" t="s">
        <v>38</v>
      </c>
      <c r="Q136" t="s">
        <v>38</v>
      </c>
      <c r="R136" t="s">
        <v>38</v>
      </c>
      <c r="S136" t="s">
        <v>38</v>
      </c>
      <c r="T136" t="s">
        <v>38</v>
      </c>
      <c r="U136" t="s">
        <v>38</v>
      </c>
      <c r="V136" t="s">
        <v>39</v>
      </c>
      <c r="W136" t="s">
        <v>40</v>
      </c>
      <c r="X136" t="s">
        <v>74</v>
      </c>
      <c r="Y136" t="s">
        <v>107</v>
      </c>
      <c r="AA136" t="s">
        <v>54</v>
      </c>
      <c r="AB136" t="s">
        <v>44</v>
      </c>
      <c r="AC136" t="s">
        <v>82</v>
      </c>
      <c r="AD136" t="s">
        <v>45</v>
      </c>
      <c r="AE136" t="s">
        <v>46</v>
      </c>
    </row>
    <row r="137" spans="1:31">
      <c r="A137" t="s">
        <v>70</v>
      </c>
      <c r="E137" t="s">
        <v>304</v>
      </c>
      <c r="F137" t="s">
        <v>305</v>
      </c>
      <c r="G137" t="s">
        <v>38</v>
      </c>
      <c r="H137" t="s">
        <v>38</v>
      </c>
      <c r="I137" t="s">
        <v>38</v>
      </c>
      <c r="J137" t="s">
        <v>50</v>
      </c>
      <c r="K137" t="s">
        <v>59</v>
      </c>
      <c r="L137" t="s">
        <v>38</v>
      </c>
      <c r="M137" t="s">
        <v>38</v>
      </c>
      <c r="N137" t="s">
        <v>38</v>
      </c>
      <c r="O137" t="s">
        <v>38</v>
      </c>
      <c r="P137" t="s">
        <v>38</v>
      </c>
      <c r="Q137" t="s">
        <v>38</v>
      </c>
      <c r="R137" t="s">
        <v>38</v>
      </c>
      <c r="S137" t="s">
        <v>38</v>
      </c>
      <c r="T137" t="s">
        <v>38</v>
      </c>
      <c r="U137" t="s">
        <v>38</v>
      </c>
      <c r="V137" t="s">
        <v>119</v>
      </c>
      <c r="W137" t="s">
        <v>283</v>
      </c>
      <c r="X137" t="s">
        <v>41</v>
      </c>
      <c r="AA137" t="s">
        <v>92</v>
      </c>
      <c r="AB137" t="s">
        <v>44</v>
      </c>
      <c r="AC137" t="s">
        <v>61</v>
      </c>
      <c r="AD137" t="s">
        <v>45</v>
      </c>
    </row>
    <row r="138" spans="1:31">
      <c r="E138" t="s">
        <v>105</v>
      </c>
      <c r="F138" t="s">
        <v>37</v>
      </c>
      <c r="G138" t="s">
        <v>38</v>
      </c>
      <c r="H138" t="s">
        <v>38</v>
      </c>
      <c r="I138" t="s">
        <v>38</v>
      </c>
      <c r="J138" t="s">
        <v>50</v>
      </c>
      <c r="K138" t="s">
        <v>59</v>
      </c>
      <c r="L138" t="s">
        <v>38</v>
      </c>
      <c r="M138" t="s">
        <v>38</v>
      </c>
      <c r="N138" t="s">
        <v>38</v>
      </c>
      <c r="O138" t="s">
        <v>38</v>
      </c>
      <c r="P138" t="s">
        <v>38</v>
      </c>
      <c r="Q138" t="s">
        <v>38</v>
      </c>
      <c r="R138" t="s">
        <v>38</v>
      </c>
      <c r="S138" t="s">
        <v>38</v>
      </c>
      <c r="T138" t="s">
        <v>38</v>
      </c>
      <c r="U138" t="s">
        <v>38</v>
      </c>
      <c r="V138" t="s">
        <v>51</v>
      </c>
      <c r="W138" t="s">
        <v>40</v>
      </c>
      <c r="X138" t="s">
        <v>41</v>
      </c>
      <c r="Y138" t="s">
        <v>42</v>
      </c>
      <c r="AA138" t="s">
        <v>44</v>
      </c>
      <c r="AB138" t="s">
        <v>92</v>
      </c>
      <c r="AC138" t="s">
        <v>67</v>
      </c>
      <c r="AD138" t="s">
        <v>157</v>
      </c>
      <c r="AE138" t="s">
        <v>250</v>
      </c>
    </row>
    <row r="139" spans="1:31">
      <c r="A139" t="s">
        <v>77</v>
      </c>
      <c r="G139" t="s">
        <v>38</v>
      </c>
      <c r="H139" t="s">
        <v>38</v>
      </c>
      <c r="I139" t="s">
        <v>38</v>
      </c>
      <c r="J139" t="s">
        <v>50</v>
      </c>
      <c r="K139" t="s">
        <v>59</v>
      </c>
      <c r="L139" t="s">
        <v>38</v>
      </c>
      <c r="M139" t="s">
        <v>38</v>
      </c>
      <c r="N139" t="s">
        <v>38</v>
      </c>
      <c r="O139" t="s">
        <v>38</v>
      </c>
      <c r="P139" t="s">
        <v>38</v>
      </c>
      <c r="Q139" t="s">
        <v>38</v>
      </c>
      <c r="R139" t="s">
        <v>38</v>
      </c>
      <c r="S139" t="s">
        <v>38</v>
      </c>
      <c r="T139" t="s">
        <v>38</v>
      </c>
      <c r="U139" t="s">
        <v>38</v>
      </c>
    </row>
    <row r="140" spans="1:31">
      <c r="A140" t="s">
        <v>208</v>
      </c>
      <c r="E140" t="s">
        <v>154</v>
      </c>
      <c r="F140" t="s">
        <v>168</v>
      </c>
      <c r="G140" t="s">
        <v>50</v>
      </c>
      <c r="H140" t="s">
        <v>38</v>
      </c>
      <c r="I140" t="s">
        <v>59</v>
      </c>
      <c r="J140" t="s">
        <v>50</v>
      </c>
      <c r="K140" t="s">
        <v>59</v>
      </c>
      <c r="L140" t="s">
        <v>38</v>
      </c>
      <c r="M140" t="s">
        <v>38</v>
      </c>
      <c r="N140" t="s">
        <v>38</v>
      </c>
      <c r="O140" t="s">
        <v>38</v>
      </c>
      <c r="P140" t="s">
        <v>38</v>
      </c>
      <c r="Q140" t="s">
        <v>38</v>
      </c>
      <c r="R140" t="s">
        <v>38</v>
      </c>
      <c r="S140" t="s">
        <v>38</v>
      </c>
      <c r="T140" t="s">
        <v>38</v>
      </c>
      <c r="U140" t="s">
        <v>38</v>
      </c>
      <c r="V140" t="s">
        <v>39</v>
      </c>
      <c r="W140" t="s">
        <v>60</v>
      </c>
      <c r="X140" t="s">
        <v>41</v>
      </c>
      <c r="AA140" t="s">
        <v>44</v>
      </c>
      <c r="AB140" t="s">
        <v>44</v>
      </c>
      <c r="AD140" t="s">
        <v>156</v>
      </c>
    </row>
    <row r="141" spans="1:31">
      <c r="A141" t="s">
        <v>56</v>
      </c>
      <c r="E141" t="s">
        <v>138</v>
      </c>
      <c r="F141" t="s">
        <v>139</v>
      </c>
      <c r="G141" t="s">
        <v>38</v>
      </c>
      <c r="H141" t="s">
        <v>38</v>
      </c>
      <c r="I141" t="s">
        <v>38</v>
      </c>
      <c r="J141" t="s">
        <v>38</v>
      </c>
      <c r="K141" t="s">
        <v>38</v>
      </c>
      <c r="L141" t="s">
        <v>50</v>
      </c>
      <c r="M141" t="s">
        <v>38</v>
      </c>
      <c r="N141" t="s">
        <v>38</v>
      </c>
      <c r="O141" t="s">
        <v>38</v>
      </c>
      <c r="P141" t="s">
        <v>38</v>
      </c>
      <c r="Q141" t="s">
        <v>38</v>
      </c>
      <c r="R141" t="s">
        <v>38</v>
      </c>
      <c r="S141" t="s">
        <v>38</v>
      </c>
      <c r="T141" t="s">
        <v>38</v>
      </c>
      <c r="U141" t="s">
        <v>38</v>
      </c>
      <c r="V141" t="s">
        <v>51</v>
      </c>
      <c r="W141" t="s">
        <v>60</v>
      </c>
      <c r="X141" t="s">
        <v>41</v>
      </c>
      <c r="Y141" t="s">
        <v>107</v>
      </c>
      <c r="AA141" t="s">
        <v>54</v>
      </c>
      <c r="AB141" t="s">
        <v>44</v>
      </c>
      <c r="AC141" t="s">
        <v>82</v>
      </c>
      <c r="AD141" t="s">
        <v>45</v>
      </c>
      <c r="AE141" t="s">
        <v>137</v>
      </c>
    </row>
    <row r="142" spans="1:31">
      <c r="A142" t="s">
        <v>99</v>
      </c>
      <c r="E142" t="s">
        <v>36</v>
      </c>
      <c r="F142" t="s">
        <v>144</v>
      </c>
      <c r="G142" t="s">
        <v>38</v>
      </c>
      <c r="H142" t="s">
        <v>38</v>
      </c>
      <c r="I142" t="s">
        <v>38</v>
      </c>
      <c r="J142" t="s">
        <v>38</v>
      </c>
      <c r="K142" t="s">
        <v>38</v>
      </c>
      <c r="L142" t="s">
        <v>50</v>
      </c>
      <c r="M142" t="s">
        <v>38</v>
      </c>
      <c r="N142" t="s">
        <v>38</v>
      </c>
      <c r="O142" t="s">
        <v>38</v>
      </c>
      <c r="P142" t="s">
        <v>38</v>
      </c>
      <c r="Q142" t="s">
        <v>38</v>
      </c>
      <c r="R142" t="s">
        <v>38</v>
      </c>
      <c r="S142" t="s">
        <v>38</v>
      </c>
      <c r="T142" t="s">
        <v>38</v>
      </c>
      <c r="U142" t="s">
        <v>38</v>
      </c>
      <c r="V142" t="s">
        <v>80</v>
      </c>
      <c r="W142" t="s">
        <v>40</v>
      </c>
      <c r="X142" t="s">
        <v>74</v>
      </c>
      <c r="Y142" t="s">
        <v>107</v>
      </c>
      <c r="AA142" t="s">
        <v>54</v>
      </c>
      <c r="AB142" t="s">
        <v>44</v>
      </c>
      <c r="AC142" t="s">
        <v>82</v>
      </c>
      <c r="AD142" t="s">
        <v>45</v>
      </c>
      <c r="AE142" t="s">
        <v>46</v>
      </c>
    </row>
    <row r="143" spans="1:31">
      <c r="A143" t="s">
        <v>103</v>
      </c>
      <c r="E143" t="s">
        <v>37</v>
      </c>
      <c r="F143" t="s">
        <v>37</v>
      </c>
      <c r="G143" t="s">
        <v>38</v>
      </c>
      <c r="H143" t="s">
        <v>38</v>
      </c>
      <c r="I143" t="s">
        <v>38</v>
      </c>
      <c r="J143" t="s">
        <v>38</v>
      </c>
      <c r="K143" t="s">
        <v>38</v>
      </c>
      <c r="L143" t="s">
        <v>50</v>
      </c>
      <c r="M143" t="s">
        <v>38</v>
      </c>
      <c r="N143" t="s">
        <v>38</v>
      </c>
      <c r="O143" t="s">
        <v>38</v>
      </c>
      <c r="P143" t="s">
        <v>38</v>
      </c>
      <c r="Q143" t="s">
        <v>38</v>
      </c>
      <c r="R143" t="s">
        <v>38</v>
      </c>
      <c r="S143" t="s">
        <v>38</v>
      </c>
      <c r="T143" t="s">
        <v>38</v>
      </c>
      <c r="U143" t="s">
        <v>38</v>
      </c>
      <c r="V143" t="s">
        <v>51</v>
      </c>
      <c r="W143" t="s">
        <v>106</v>
      </c>
      <c r="X143" t="s">
        <v>41</v>
      </c>
      <c r="Y143" t="s">
        <v>186</v>
      </c>
      <c r="AA143" t="s">
        <v>54</v>
      </c>
      <c r="AB143" t="s">
        <v>44</v>
      </c>
      <c r="AC143" t="s">
        <v>61</v>
      </c>
      <c r="AD143" t="s">
        <v>45</v>
      </c>
    </row>
    <row r="144" spans="1:31">
      <c r="A144" t="s">
        <v>103</v>
      </c>
      <c r="E144" t="s">
        <v>273</v>
      </c>
      <c r="F144" t="s">
        <v>221</v>
      </c>
      <c r="G144" t="s">
        <v>38</v>
      </c>
      <c r="H144" t="s">
        <v>38</v>
      </c>
      <c r="I144" t="s">
        <v>38</v>
      </c>
      <c r="J144" t="s">
        <v>38</v>
      </c>
      <c r="K144" t="s">
        <v>38</v>
      </c>
      <c r="L144" t="s">
        <v>50</v>
      </c>
      <c r="M144" t="s">
        <v>38</v>
      </c>
      <c r="N144" t="s">
        <v>38</v>
      </c>
      <c r="O144" t="s">
        <v>38</v>
      </c>
      <c r="P144" t="s">
        <v>38</v>
      </c>
      <c r="Q144" t="s">
        <v>38</v>
      </c>
      <c r="R144" t="s">
        <v>38</v>
      </c>
      <c r="S144" t="s">
        <v>38</v>
      </c>
      <c r="T144" t="s">
        <v>38</v>
      </c>
      <c r="U144" t="s">
        <v>38</v>
      </c>
      <c r="V144" t="s">
        <v>80</v>
      </c>
      <c r="W144" t="s">
        <v>40</v>
      </c>
      <c r="X144" t="s">
        <v>74</v>
      </c>
      <c r="Y144" t="s">
        <v>107</v>
      </c>
      <c r="AA144" t="s">
        <v>54</v>
      </c>
      <c r="AB144" t="s">
        <v>44</v>
      </c>
      <c r="AC144" t="s">
        <v>67</v>
      </c>
      <c r="AD144" t="s">
        <v>68</v>
      </c>
      <c r="AE144" t="s">
        <v>46</v>
      </c>
    </row>
    <row r="145" spans="1:31">
      <c r="A145" t="s">
        <v>99</v>
      </c>
      <c r="E145" t="s">
        <v>391</v>
      </c>
      <c r="F145" t="s">
        <v>392</v>
      </c>
      <c r="G145" t="s">
        <v>38</v>
      </c>
      <c r="H145" t="s">
        <v>38</v>
      </c>
      <c r="I145" t="s">
        <v>38</v>
      </c>
      <c r="J145" t="s">
        <v>38</v>
      </c>
      <c r="K145" t="s">
        <v>38</v>
      </c>
      <c r="L145" t="s">
        <v>50</v>
      </c>
      <c r="M145" t="s">
        <v>38</v>
      </c>
      <c r="N145" t="s">
        <v>38</v>
      </c>
      <c r="O145" t="s">
        <v>38</v>
      </c>
      <c r="P145" t="s">
        <v>38</v>
      </c>
      <c r="Q145" t="s">
        <v>38</v>
      </c>
      <c r="R145" t="s">
        <v>38</v>
      </c>
      <c r="S145" t="s">
        <v>38</v>
      </c>
      <c r="T145" t="s">
        <v>38</v>
      </c>
      <c r="U145" t="s">
        <v>38</v>
      </c>
      <c r="V145" t="s">
        <v>73</v>
      </c>
      <c r="W145" t="s">
        <v>40</v>
      </c>
      <c r="X145" t="s">
        <v>41</v>
      </c>
      <c r="AA145" t="s">
        <v>54</v>
      </c>
      <c r="AB145" t="s">
        <v>44</v>
      </c>
      <c r="AD145" t="s">
        <v>62</v>
      </c>
    </row>
    <row r="146" spans="1:31">
      <c r="A146" t="s">
        <v>56</v>
      </c>
      <c r="E146" t="s">
        <v>143</v>
      </c>
      <c r="F146" t="s">
        <v>151</v>
      </c>
      <c r="G146" t="s">
        <v>38</v>
      </c>
      <c r="H146" t="s">
        <v>38</v>
      </c>
      <c r="I146" t="s">
        <v>38</v>
      </c>
      <c r="J146" t="s">
        <v>38</v>
      </c>
      <c r="K146" t="s">
        <v>38</v>
      </c>
      <c r="L146" t="s">
        <v>50</v>
      </c>
      <c r="M146" t="s">
        <v>38</v>
      </c>
      <c r="N146" t="s">
        <v>38</v>
      </c>
      <c r="O146" t="s">
        <v>38</v>
      </c>
      <c r="P146" t="s">
        <v>38</v>
      </c>
      <c r="Q146" t="s">
        <v>38</v>
      </c>
      <c r="R146" t="s">
        <v>38</v>
      </c>
      <c r="S146" t="s">
        <v>38</v>
      </c>
      <c r="T146" t="s">
        <v>38</v>
      </c>
      <c r="U146" t="s">
        <v>38</v>
      </c>
      <c r="V146" t="s">
        <v>39</v>
      </c>
      <c r="W146" t="s">
        <v>40</v>
      </c>
      <c r="X146" t="s">
        <v>41</v>
      </c>
      <c r="Y146" t="s">
        <v>107</v>
      </c>
      <c r="AA146" t="s">
        <v>54</v>
      </c>
      <c r="AB146" t="s">
        <v>44</v>
      </c>
      <c r="AD146" t="s">
        <v>45</v>
      </c>
      <c r="AE146" t="s">
        <v>46</v>
      </c>
    </row>
    <row r="147" spans="1:31">
      <c r="A147" t="s">
        <v>56</v>
      </c>
      <c r="E147" t="s">
        <v>37</v>
      </c>
      <c r="G147" t="s">
        <v>59</v>
      </c>
      <c r="H147" t="s">
        <v>59</v>
      </c>
      <c r="I147" t="s">
        <v>38</v>
      </c>
      <c r="J147" t="s">
        <v>38</v>
      </c>
      <c r="K147" t="s">
        <v>38</v>
      </c>
      <c r="L147" t="s">
        <v>50</v>
      </c>
      <c r="M147" t="s">
        <v>38</v>
      </c>
      <c r="N147" t="s">
        <v>38</v>
      </c>
      <c r="O147" t="s">
        <v>38</v>
      </c>
      <c r="P147" t="s">
        <v>38</v>
      </c>
      <c r="Q147" t="s">
        <v>38</v>
      </c>
      <c r="R147" t="s">
        <v>38</v>
      </c>
      <c r="S147" t="s">
        <v>38</v>
      </c>
      <c r="T147" t="s">
        <v>38</v>
      </c>
      <c r="U147" t="s">
        <v>38</v>
      </c>
    </row>
    <row r="148" spans="1:31">
      <c r="A148" t="s">
        <v>99</v>
      </c>
      <c r="E148" t="s">
        <v>36</v>
      </c>
      <c r="F148" t="s">
        <v>100</v>
      </c>
      <c r="G148" t="s">
        <v>38</v>
      </c>
      <c r="H148" t="s">
        <v>38</v>
      </c>
      <c r="I148" t="s">
        <v>38</v>
      </c>
      <c r="J148" t="s">
        <v>50</v>
      </c>
      <c r="K148" t="s">
        <v>38</v>
      </c>
      <c r="L148" t="s">
        <v>50</v>
      </c>
      <c r="M148" t="s">
        <v>38</v>
      </c>
      <c r="N148" t="s">
        <v>38</v>
      </c>
      <c r="O148" t="s">
        <v>38</v>
      </c>
      <c r="P148" t="s">
        <v>38</v>
      </c>
      <c r="Q148" t="s">
        <v>38</v>
      </c>
      <c r="R148" t="s">
        <v>38</v>
      </c>
      <c r="S148" t="s">
        <v>38</v>
      </c>
      <c r="T148" t="s">
        <v>38</v>
      </c>
      <c r="U148" t="s">
        <v>38</v>
      </c>
    </row>
    <row r="149" spans="1:31">
      <c r="E149" t="s">
        <v>183</v>
      </c>
      <c r="F149" t="s">
        <v>405</v>
      </c>
      <c r="G149" t="s">
        <v>38</v>
      </c>
      <c r="H149" t="s">
        <v>38</v>
      </c>
      <c r="I149" t="s">
        <v>38</v>
      </c>
      <c r="J149" t="s">
        <v>38</v>
      </c>
      <c r="K149" t="s">
        <v>50</v>
      </c>
      <c r="L149" t="s">
        <v>50</v>
      </c>
      <c r="M149" t="s">
        <v>38</v>
      </c>
      <c r="N149" t="s">
        <v>38</v>
      </c>
      <c r="O149" t="s">
        <v>38</v>
      </c>
      <c r="P149" t="s">
        <v>38</v>
      </c>
      <c r="Q149" t="s">
        <v>38</v>
      </c>
      <c r="R149" t="s">
        <v>38</v>
      </c>
      <c r="S149" t="s">
        <v>38</v>
      </c>
      <c r="T149" t="s">
        <v>38</v>
      </c>
      <c r="U149" t="s">
        <v>38</v>
      </c>
      <c r="V149" t="s">
        <v>80</v>
      </c>
      <c r="W149" t="s">
        <v>60</v>
      </c>
      <c r="X149" t="s">
        <v>41</v>
      </c>
      <c r="Y149" t="s">
        <v>186</v>
      </c>
      <c r="AA149" t="s">
        <v>54</v>
      </c>
      <c r="AB149" t="s">
        <v>54</v>
      </c>
      <c r="AD149" t="s">
        <v>45</v>
      </c>
      <c r="AE149" t="s">
        <v>46</v>
      </c>
    </row>
    <row r="150" spans="1:31">
      <c r="A150" t="s">
        <v>99</v>
      </c>
      <c r="E150" t="s">
        <v>36</v>
      </c>
      <c r="F150" t="s">
        <v>100</v>
      </c>
      <c r="G150" t="s">
        <v>38</v>
      </c>
      <c r="H150" t="s">
        <v>38</v>
      </c>
      <c r="I150" t="s">
        <v>38</v>
      </c>
      <c r="J150" t="s">
        <v>50</v>
      </c>
      <c r="K150" t="s">
        <v>50</v>
      </c>
      <c r="L150" t="s">
        <v>50</v>
      </c>
      <c r="M150" t="s">
        <v>38</v>
      </c>
      <c r="N150" t="s">
        <v>38</v>
      </c>
      <c r="O150" t="s">
        <v>38</v>
      </c>
      <c r="P150" t="s">
        <v>38</v>
      </c>
      <c r="Q150" t="s">
        <v>38</v>
      </c>
      <c r="R150" t="s">
        <v>38</v>
      </c>
      <c r="S150" t="s">
        <v>38</v>
      </c>
      <c r="T150" t="s">
        <v>38</v>
      </c>
      <c r="U150" t="s">
        <v>38</v>
      </c>
      <c r="V150" t="s">
        <v>80</v>
      </c>
      <c r="W150" t="s">
        <v>60</v>
      </c>
      <c r="X150" t="s">
        <v>41</v>
      </c>
      <c r="Y150" t="s">
        <v>42</v>
      </c>
      <c r="AA150" t="s">
        <v>44</v>
      </c>
      <c r="AB150" t="s">
        <v>92</v>
      </c>
      <c r="AD150" t="s">
        <v>45</v>
      </c>
      <c r="AE150" t="s">
        <v>46</v>
      </c>
    </row>
    <row r="151" spans="1:31">
      <c r="A151" t="s">
        <v>99</v>
      </c>
      <c r="E151" t="s">
        <v>154</v>
      </c>
      <c r="F151" t="s">
        <v>220</v>
      </c>
      <c r="G151" t="s">
        <v>38</v>
      </c>
      <c r="H151" t="s">
        <v>38</v>
      </c>
      <c r="I151" t="s">
        <v>38</v>
      </c>
      <c r="J151" t="s">
        <v>50</v>
      </c>
      <c r="K151" t="s">
        <v>50</v>
      </c>
      <c r="L151" t="s">
        <v>50</v>
      </c>
      <c r="M151" t="s">
        <v>38</v>
      </c>
      <c r="N151" t="s">
        <v>38</v>
      </c>
      <c r="O151" t="s">
        <v>38</v>
      </c>
      <c r="P151" t="s">
        <v>38</v>
      </c>
      <c r="Q151" t="s">
        <v>38</v>
      </c>
      <c r="R151" t="s">
        <v>38</v>
      </c>
      <c r="S151" t="s">
        <v>38</v>
      </c>
      <c r="T151" t="s">
        <v>38</v>
      </c>
      <c r="U151" t="s">
        <v>38</v>
      </c>
    </row>
    <row r="152" spans="1:31">
      <c r="A152" t="s">
        <v>98</v>
      </c>
      <c r="E152" t="s">
        <v>154</v>
      </c>
      <c r="F152" t="s">
        <v>155</v>
      </c>
      <c r="G152" t="s">
        <v>38</v>
      </c>
      <c r="H152" t="s">
        <v>38</v>
      </c>
      <c r="I152" t="s">
        <v>38</v>
      </c>
      <c r="J152" t="s">
        <v>38</v>
      </c>
      <c r="K152" t="s">
        <v>38</v>
      </c>
      <c r="L152" t="s">
        <v>59</v>
      </c>
      <c r="M152" t="s">
        <v>38</v>
      </c>
      <c r="N152" t="s">
        <v>38</v>
      </c>
      <c r="O152" t="s">
        <v>38</v>
      </c>
      <c r="P152" t="s">
        <v>38</v>
      </c>
      <c r="Q152" t="s">
        <v>38</v>
      </c>
      <c r="R152" t="s">
        <v>38</v>
      </c>
      <c r="S152" t="s">
        <v>38</v>
      </c>
      <c r="T152" t="s">
        <v>38</v>
      </c>
      <c r="U152" t="s">
        <v>38</v>
      </c>
      <c r="V152" t="s">
        <v>119</v>
      </c>
      <c r="W152" t="s">
        <v>106</v>
      </c>
      <c r="X152" t="s">
        <v>41</v>
      </c>
      <c r="AA152" t="s">
        <v>54</v>
      </c>
      <c r="AB152" t="s">
        <v>44</v>
      </c>
      <c r="AD152" t="s">
        <v>45</v>
      </c>
      <c r="AE152" t="s">
        <v>46</v>
      </c>
    </row>
    <row r="153" spans="1:31">
      <c r="E153" t="s">
        <v>105</v>
      </c>
      <c r="G153" t="s">
        <v>59</v>
      </c>
      <c r="H153" t="s">
        <v>38</v>
      </c>
      <c r="I153" t="s">
        <v>38</v>
      </c>
      <c r="J153" t="s">
        <v>38</v>
      </c>
      <c r="K153" t="s">
        <v>38</v>
      </c>
      <c r="L153" t="s">
        <v>59</v>
      </c>
      <c r="M153" t="s">
        <v>38</v>
      </c>
      <c r="N153" t="s">
        <v>38</v>
      </c>
      <c r="O153" t="s">
        <v>38</v>
      </c>
      <c r="P153" t="s">
        <v>38</v>
      </c>
      <c r="Q153" t="s">
        <v>38</v>
      </c>
      <c r="R153" t="s">
        <v>38</v>
      </c>
      <c r="S153" t="s">
        <v>38</v>
      </c>
      <c r="T153" t="s">
        <v>38</v>
      </c>
      <c r="U153" t="s">
        <v>38</v>
      </c>
    </row>
    <row r="154" spans="1:31">
      <c r="A154" t="s">
        <v>104</v>
      </c>
      <c r="E154" t="s">
        <v>214</v>
      </c>
      <c r="F154" t="s">
        <v>215</v>
      </c>
      <c r="G154" t="s">
        <v>38</v>
      </c>
      <c r="H154" t="s">
        <v>38</v>
      </c>
      <c r="I154" t="s">
        <v>38</v>
      </c>
      <c r="J154" t="s">
        <v>59</v>
      </c>
      <c r="K154" t="s">
        <v>38</v>
      </c>
      <c r="L154" t="s">
        <v>59</v>
      </c>
      <c r="M154" t="s">
        <v>38</v>
      </c>
      <c r="N154" t="s">
        <v>38</v>
      </c>
      <c r="O154" t="s">
        <v>38</v>
      </c>
      <c r="P154" t="s">
        <v>38</v>
      </c>
      <c r="Q154" t="s">
        <v>38</v>
      </c>
      <c r="R154" t="s">
        <v>38</v>
      </c>
      <c r="S154" t="s">
        <v>38</v>
      </c>
      <c r="T154" t="s">
        <v>38</v>
      </c>
      <c r="U154" t="s">
        <v>38</v>
      </c>
      <c r="V154" t="s">
        <v>51</v>
      </c>
      <c r="W154" t="s">
        <v>40</v>
      </c>
      <c r="X154" t="s">
        <v>41</v>
      </c>
      <c r="Y154" t="s">
        <v>107</v>
      </c>
      <c r="AA154" t="s">
        <v>54</v>
      </c>
      <c r="AB154" t="s">
        <v>44</v>
      </c>
      <c r="AC154" t="s">
        <v>61</v>
      </c>
      <c r="AD154" t="s">
        <v>45</v>
      </c>
      <c r="AE154" t="s">
        <v>141</v>
      </c>
    </row>
    <row r="155" spans="1:31">
      <c r="A155" t="s">
        <v>77</v>
      </c>
      <c r="E155" t="s">
        <v>95</v>
      </c>
      <c r="F155" t="s">
        <v>96</v>
      </c>
      <c r="G155" t="s">
        <v>38</v>
      </c>
      <c r="H155" t="s">
        <v>38</v>
      </c>
      <c r="I155" t="s">
        <v>38</v>
      </c>
      <c r="J155" t="s">
        <v>38</v>
      </c>
      <c r="K155" t="s">
        <v>50</v>
      </c>
      <c r="L155" t="s">
        <v>59</v>
      </c>
      <c r="M155" t="s">
        <v>38</v>
      </c>
      <c r="N155" t="s">
        <v>38</v>
      </c>
      <c r="O155" t="s">
        <v>38</v>
      </c>
      <c r="P155" t="s">
        <v>38</v>
      </c>
      <c r="Q155" t="s">
        <v>38</v>
      </c>
      <c r="R155" t="s">
        <v>38</v>
      </c>
      <c r="S155" t="s">
        <v>38</v>
      </c>
      <c r="T155" t="s">
        <v>38</v>
      </c>
      <c r="U155" t="s">
        <v>38</v>
      </c>
      <c r="Z155" t="s">
        <v>97</v>
      </c>
    </row>
    <row r="156" spans="1:31">
      <c r="A156" t="s">
        <v>103</v>
      </c>
      <c r="E156" t="s">
        <v>105</v>
      </c>
      <c r="F156" t="s">
        <v>163</v>
      </c>
      <c r="G156" t="s">
        <v>59</v>
      </c>
      <c r="H156" t="s">
        <v>38</v>
      </c>
      <c r="I156" t="s">
        <v>38</v>
      </c>
      <c r="J156" t="s">
        <v>59</v>
      </c>
      <c r="K156" t="s">
        <v>59</v>
      </c>
      <c r="L156" t="s">
        <v>59</v>
      </c>
      <c r="M156" t="s">
        <v>38</v>
      </c>
      <c r="N156" t="s">
        <v>38</v>
      </c>
      <c r="O156" t="s">
        <v>38</v>
      </c>
      <c r="P156" t="s">
        <v>38</v>
      </c>
      <c r="Q156" t="s">
        <v>38</v>
      </c>
      <c r="R156" t="s">
        <v>38</v>
      </c>
      <c r="S156" t="s">
        <v>38</v>
      </c>
      <c r="T156" t="s">
        <v>38</v>
      </c>
      <c r="U156" t="s">
        <v>38</v>
      </c>
      <c r="V156" t="s">
        <v>51</v>
      </c>
      <c r="W156" t="s">
        <v>145</v>
      </c>
      <c r="X156" t="s">
        <v>74</v>
      </c>
      <c r="Y156" t="s">
        <v>101</v>
      </c>
      <c r="AA156" t="s">
        <v>54</v>
      </c>
      <c r="AB156" t="s">
        <v>44</v>
      </c>
      <c r="AC156" t="s">
        <v>67</v>
      </c>
      <c r="AD156" t="s">
        <v>157</v>
      </c>
      <c r="AE156" t="s">
        <v>46</v>
      </c>
    </row>
    <row r="157" spans="1:31">
      <c r="E157" t="s">
        <v>124</v>
      </c>
      <c r="F157" t="s">
        <v>118</v>
      </c>
      <c r="G157" t="s">
        <v>38</v>
      </c>
      <c r="H157" t="s">
        <v>38</v>
      </c>
      <c r="I157" t="s">
        <v>38</v>
      </c>
      <c r="J157" t="s">
        <v>38</v>
      </c>
      <c r="K157" t="s">
        <v>50</v>
      </c>
      <c r="L157" t="s">
        <v>38</v>
      </c>
      <c r="M157" t="s">
        <v>50</v>
      </c>
      <c r="N157" t="s">
        <v>38</v>
      </c>
      <c r="O157" t="s">
        <v>38</v>
      </c>
      <c r="P157" t="s">
        <v>38</v>
      </c>
      <c r="Q157" t="s">
        <v>38</v>
      </c>
      <c r="R157" t="s">
        <v>38</v>
      </c>
      <c r="S157" t="s">
        <v>38</v>
      </c>
      <c r="T157" t="s">
        <v>38</v>
      </c>
      <c r="U157" t="s">
        <v>38</v>
      </c>
      <c r="V157" t="s">
        <v>119</v>
      </c>
      <c r="W157" t="s">
        <v>60</v>
      </c>
      <c r="X157" t="s">
        <v>74</v>
      </c>
      <c r="AB157" t="s">
        <v>44</v>
      </c>
      <c r="AC157" t="s">
        <v>82</v>
      </c>
      <c r="AD157" t="s">
        <v>45</v>
      </c>
      <c r="AE157" t="s">
        <v>102</v>
      </c>
    </row>
    <row r="158" spans="1:31">
      <c r="A158" t="s">
        <v>104</v>
      </c>
      <c r="E158" t="s">
        <v>154</v>
      </c>
      <c r="G158" t="s">
        <v>38</v>
      </c>
      <c r="H158" t="s">
        <v>38</v>
      </c>
      <c r="I158" t="s">
        <v>38</v>
      </c>
      <c r="J158" t="s">
        <v>38</v>
      </c>
      <c r="K158" t="s">
        <v>38</v>
      </c>
      <c r="L158" t="s">
        <v>38</v>
      </c>
      <c r="M158" t="s">
        <v>38</v>
      </c>
      <c r="N158" t="s">
        <v>50</v>
      </c>
      <c r="O158" t="s">
        <v>38</v>
      </c>
      <c r="P158" t="s">
        <v>38</v>
      </c>
      <c r="Q158" t="s">
        <v>38</v>
      </c>
      <c r="R158" t="s">
        <v>38</v>
      </c>
      <c r="S158" t="s">
        <v>38</v>
      </c>
      <c r="T158" t="s">
        <v>38</v>
      </c>
      <c r="U158" t="s">
        <v>38</v>
      </c>
      <c r="V158" t="s">
        <v>39</v>
      </c>
      <c r="W158" t="s">
        <v>40</v>
      </c>
      <c r="X158" t="s">
        <v>41</v>
      </c>
      <c r="Y158" t="s">
        <v>107</v>
      </c>
      <c r="AA158" t="s">
        <v>54</v>
      </c>
      <c r="AB158" t="s">
        <v>44</v>
      </c>
      <c r="AC158" t="s">
        <v>82</v>
      </c>
      <c r="AD158" t="s">
        <v>45</v>
      </c>
      <c r="AE158" t="s">
        <v>46</v>
      </c>
    </row>
    <row r="159" spans="1:31">
      <c r="G159" t="s">
        <v>38</v>
      </c>
      <c r="H159" t="s">
        <v>38</v>
      </c>
      <c r="I159" t="s">
        <v>38</v>
      </c>
      <c r="J159" t="s">
        <v>38</v>
      </c>
      <c r="K159" t="s">
        <v>38</v>
      </c>
      <c r="L159" t="s">
        <v>38</v>
      </c>
      <c r="M159" t="s">
        <v>38</v>
      </c>
      <c r="N159" t="s">
        <v>50</v>
      </c>
      <c r="O159" t="s">
        <v>38</v>
      </c>
      <c r="P159" t="s">
        <v>38</v>
      </c>
      <c r="Q159" t="s">
        <v>38</v>
      </c>
      <c r="R159" t="s">
        <v>38</v>
      </c>
      <c r="S159" t="s">
        <v>38</v>
      </c>
      <c r="T159" t="s">
        <v>38</v>
      </c>
      <c r="U159" t="s">
        <v>38</v>
      </c>
      <c r="V159" t="s">
        <v>51</v>
      </c>
      <c r="W159" t="s">
        <v>52</v>
      </c>
      <c r="X159" t="s">
        <v>41</v>
      </c>
      <c r="Y159" t="s">
        <v>107</v>
      </c>
      <c r="AA159" t="s">
        <v>54</v>
      </c>
      <c r="AB159" t="s">
        <v>44</v>
      </c>
      <c r="AD159" t="s">
        <v>45</v>
      </c>
      <c r="AE159" t="s">
        <v>46</v>
      </c>
    </row>
    <row r="160" spans="1:31">
      <c r="A160" t="s">
        <v>127</v>
      </c>
      <c r="E160" t="s">
        <v>268</v>
      </c>
      <c r="F160" t="s">
        <v>269</v>
      </c>
      <c r="G160" t="s">
        <v>38</v>
      </c>
      <c r="H160" t="s">
        <v>38</v>
      </c>
      <c r="I160" t="s">
        <v>38</v>
      </c>
      <c r="J160" t="s">
        <v>38</v>
      </c>
      <c r="K160" t="s">
        <v>50</v>
      </c>
      <c r="L160" t="s">
        <v>38</v>
      </c>
      <c r="M160" t="s">
        <v>38</v>
      </c>
      <c r="N160" t="s">
        <v>50</v>
      </c>
      <c r="O160" t="s">
        <v>38</v>
      </c>
      <c r="P160" t="s">
        <v>38</v>
      </c>
      <c r="Q160" t="s">
        <v>38</v>
      </c>
      <c r="R160" t="s">
        <v>38</v>
      </c>
      <c r="S160" t="s">
        <v>38</v>
      </c>
      <c r="T160" t="s">
        <v>38</v>
      </c>
      <c r="U160" t="s">
        <v>38</v>
      </c>
      <c r="V160" t="s">
        <v>39</v>
      </c>
      <c r="W160" t="s">
        <v>40</v>
      </c>
      <c r="X160" t="s">
        <v>74</v>
      </c>
      <c r="Y160" t="s">
        <v>107</v>
      </c>
      <c r="AA160" t="s">
        <v>54</v>
      </c>
      <c r="AB160" t="s">
        <v>44</v>
      </c>
      <c r="AC160" t="s">
        <v>82</v>
      </c>
      <c r="AD160" t="s">
        <v>45</v>
      </c>
      <c r="AE160" t="s">
        <v>46</v>
      </c>
    </row>
    <row r="161" spans="1:31">
      <c r="A161" t="s">
        <v>127</v>
      </c>
      <c r="E161" t="s">
        <v>36</v>
      </c>
      <c r="F161" t="s">
        <v>37</v>
      </c>
      <c r="G161" t="s">
        <v>38</v>
      </c>
      <c r="H161" t="s">
        <v>38</v>
      </c>
      <c r="I161" t="s">
        <v>59</v>
      </c>
      <c r="J161" t="s">
        <v>50</v>
      </c>
      <c r="K161" t="s">
        <v>38</v>
      </c>
      <c r="L161" t="s">
        <v>38</v>
      </c>
      <c r="M161" t="s">
        <v>38</v>
      </c>
      <c r="N161" t="s">
        <v>59</v>
      </c>
      <c r="O161" t="s">
        <v>38</v>
      </c>
      <c r="P161" t="s">
        <v>38</v>
      </c>
      <c r="Q161" t="s">
        <v>38</v>
      </c>
      <c r="R161" t="s">
        <v>38</v>
      </c>
      <c r="S161" t="s">
        <v>38</v>
      </c>
      <c r="T161" t="s">
        <v>38</v>
      </c>
      <c r="U161" t="s">
        <v>38</v>
      </c>
      <c r="V161" t="s">
        <v>119</v>
      </c>
      <c r="W161" t="s">
        <v>60</v>
      </c>
      <c r="X161" t="s">
        <v>41</v>
      </c>
      <c r="AA161" t="s">
        <v>54</v>
      </c>
      <c r="AB161" t="s">
        <v>44</v>
      </c>
      <c r="AC161" t="s">
        <v>55</v>
      </c>
      <c r="AD161" t="s">
        <v>45</v>
      </c>
      <c r="AE161" t="s">
        <v>46</v>
      </c>
    </row>
    <row r="162" spans="1:31">
      <c r="A162" t="s">
        <v>131</v>
      </c>
      <c r="E162" t="s">
        <v>222</v>
      </c>
      <c r="F162" t="s">
        <v>181</v>
      </c>
      <c r="G162" t="s">
        <v>38</v>
      </c>
      <c r="H162" t="s">
        <v>38</v>
      </c>
      <c r="I162" t="s">
        <v>38</v>
      </c>
      <c r="J162" t="s">
        <v>38</v>
      </c>
      <c r="K162" t="s">
        <v>50</v>
      </c>
      <c r="L162" t="s">
        <v>38</v>
      </c>
      <c r="M162" t="s">
        <v>38</v>
      </c>
      <c r="N162" t="s">
        <v>59</v>
      </c>
      <c r="O162" t="s">
        <v>38</v>
      </c>
      <c r="P162" t="s">
        <v>38</v>
      </c>
      <c r="Q162" t="s">
        <v>38</v>
      </c>
      <c r="R162" t="s">
        <v>38</v>
      </c>
      <c r="S162" t="s">
        <v>38</v>
      </c>
      <c r="T162" t="s">
        <v>38</v>
      </c>
      <c r="U162" t="s">
        <v>38</v>
      </c>
      <c r="V162" t="s">
        <v>73</v>
      </c>
      <c r="W162" t="s">
        <v>60</v>
      </c>
      <c r="X162" t="s">
        <v>41</v>
      </c>
      <c r="AA162" t="s">
        <v>54</v>
      </c>
      <c r="AB162" t="s">
        <v>44</v>
      </c>
      <c r="AD162" t="s">
        <v>68</v>
      </c>
      <c r="AE162" t="s">
        <v>46</v>
      </c>
    </row>
    <row r="163" spans="1:31">
      <c r="E163" t="s">
        <v>571</v>
      </c>
      <c r="F163" t="s">
        <v>181</v>
      </c>
      <c r="G163" t="s">
        <v>38</v>
      </c>
      <c r="H163" t="s">
        <v>38</v>
      </c>
      <c r="I163" t="s">
        <v>38</v>
      </c>
      <c r="J163" t="s">
        <v>38</v>
      </c>
      <c r="K163" t="s">
        <v>38</v>
      </c>
      <c r="L163" t="s">
        <v>38</v>
      </c>
      <c r="M163" t="s">
        <v>38</v>
      </c>
      <c r="N163" t="s">
        <v>38</v>
      </c>
      <c r="O163" t="s">
        <v>50</v>
      </c>
      <c r="P163" t="s">
        <v>38</v>
      </c>
      <c r="Q163" t="s">
        <v>38</v>
      </c>
      <c r="R163" t="s">
        <v>38</v>
      </c>
      <c r="S163" t="s">
        <v>38</v>
      </c>
      <c r="T163" t="s">
        <v>38</v>
      </c>
      <c r="U163" t="s">
        <v>38</v>
      </c>
      <c r="V163" t="s">
        <v>80</v>
      </c>
      <c r="W163" t="s">
        <v>125</v>
      </c>
      <c r="X163" t="s">
        <v>41</v>
      </c>
      <c r="Y163" t="s">
        <v>107</v>
      </c>
      <c r="AA163" t="s">
        <v>54</v>
      </c>
      <c r="AB163" t="s">
        <v>44</v>
      </c>
    </row>
    <row r="164" spans="1:31">
      <c r="A164" t="s">
        <v>56</v>
      </c>
      <c r="E164" t="s">
        <v>90</v>
      </c>
      <c r="F164" t="s">
        <v>163</v>
      </c>
      <c r="G164" t="s">
        <v>38</v>
      </c>
      <c r="H164" t="s">
        <v>38</v>
      </c>
      <c r="I164" t="s">
        <v>38</v>
      </c>
      <c r="J164" t="s">
        <v>38</v>
      </c>
      <c r="K164" t="s">
        <v>38</v>
      </c>
      <c r="L164" t="s">
        <v>50</v>
      </c>
      <c r="M164" t="s">
        <v>38</v>
      </c>
      <c r="N164" t="s">
        <v>38</v>
      </c>
      <c r="O164" t="s">
        <v>50</v>
      </c>
      <c r="P164" t="s">
        <v>38</v>
      </c>
      <c r="Q164" t="s">
        <v>38</v>
      </c>
      <c r="R164" t="s">
        <v>38</v>
      </c>
      <c r="S164" t="s">
        <v>38</v>
      </c>
      <c r="T164" t="s">
        <v>38</v>
      </c>
      <c r="U164" t="s">
        <v>38</v>
      </c>
    </row>
    <row r="165" spans="1:31">
      <c r="E165" t="s">
        <v>154</v>
      </c>
      <c r="F165" t="s">
        <v>220</v>
      </c>
      <c r="G165" t="s">
        <v>59</v>
      </c>
      <c r="H165" t="s">
        <v>38</v>
      </c>
      <c r="I165" t="s">
        <v>38</v>
      </c>
      <c r="J165" t="s">
        <v>38</v>
      </c>
      <c r="K165" t="s">
        <v>38</v>
      </c>
      <c r="L165" t="s">
        <v>50</v>
      </c>
      <c r="M165" t="s">
        <v>38</v>
      </c>
      <c r="N165" t="s">
        <v>50</v>
      </c>
      <c r="O165" t="s">
        <v>50</v>
      </c>
      <c r="P165" t="s">
        <v>38</v>
      </c>
      <c r="Q165" t="s">
        <v>38</v>
      </c>
      <c r="R165" t="s">
        <v>38</v>
      </c>
      <c r="S165" t="s">
        <v>38</v>
      </c>
      <c r="T165" t="s">
        <v>38</v>
      </c>
      <c r="U165" t="s">
        <v>38</v>
      </c>
      <c r="V165" t="s">
        <v>80</v>
      </c>
      <c r="W165" t="s">
        <v>40</v>
      </c>
      <c r="X165" t="s">
        <v>41</v>
      </c>
      <c r="Y165" t="s">
        <v>107</v>
      </c>
      <c r="AB165" t="s">
        <v>44</v>
      </c>
      <c r="AC165" t="s">
        <v>82</v>
      </c>
      <c r="AD165" t="s">
        <v>45</v>
      </c>
      <c r="AE165" t="s">
        <v>46</v>
      </c>
    </row>
    <row r="166" spans="1:31">
      <c r="G166" t="s">
        <v>38</v>
      </c>
      <c r="H166" t="s">
        <v>38</v>
      </c>
      <c r="I166" t="s">
        <v>38</v>
      </c>
      <c r="J166" t="s">
        <v>50</v>
      </c>
      <c r="K166" t="s">
        <v>38</v>
      </c>
      <c r="L166" t="s">
        <v>38</v>
      </c>
      <c r="M166" t="s">
        <v>38</v>
      </c>
      <c r="N166" t="s">
        <v>59</v>
      </c>
      <c r="O166" t="s">
        <v>50</v>
      </c>
      <c r="P166" t="s">
        <v>38</v>
      </c>
      <c r="Q166" t="s">
        <v>38</v>
      </c>
      <c r="R166" t="s">
        <v>38</v>
      </c>
      <c r="S166" t="s">
        <v>38</v>
      </c>
      <c r="T166" t="s">
        <v>38</v>
      </c>
      <c r="U166" t="s">
        <v>38</v>
      </c>
      <c r="V166" t="s">
        <v>80</v>
      </c>
      <c r="W166" t="s">
        <v>40</v>
      </c>
      <c r="X166" t="s">
        <v>41</v>
      </c>
      <c r="Y166" t="s">
        <v>107</v>
      </c>
      <c r="AA166" t="s">
        <v>54</v>
      </c>
      <c r="AB166" t="s">
        <v>44</v>
      </c>
      <c r="AC166" t="s">
        <v>61</v>
      </c>
      <c r="AD166" t="s">
        <v>45</v>
      </c>
      <c r="AE166" t="s">
        <v>46</v>
      </c>
    </row>
    <row r="167" spans="1:31">
      <c r="A167" t="s">
        <v>103</v>
      </c>
      <c r="E167" t="s">
        <v>105</v>
      </c>
      <c r="F167" t="s">
        <v>100</v>
      </c>
      <c r="G167" t="s">
        <v>59</v>
      </c>
      <c r="H167" t="s">
        <v>59</v>
      </c>
      <c r="I167" t="s">
        <v>59</v>
      </c>
      <c r="J167" t="s">
        <v>59</v>
      </c>
      <c r="K167" t="s">
        <v>38</v>
      </c>
      <c r="L167" t="s">
        <v>38</v>
      </c>
      <c r="M167" t="s">
        <v>59</v>
      </c>
      <c r="N167" t="s">
        <v>59</v>
      </c>
      <c r="O167" t="s">
        <v>50</v>
      </c>
      <c r="P167" t="s">
        <v>38</v>
      </c>
      <c r="Q167" t="s">
        <v>38</v>
      </c>
      <c r="R167" t="s">
        <v>38</v>
      </c>
      <c r="S167" t="s">
        <v>38</v>
      </c>
      <c r="T167" t="s">
        <v>38</v>
      </c>
      <c r="U167" t="s">
        <v>38</v>
      </c>
      <c r="V167" t="s">
        <v>51</v>
      </c>
      <c r="W167" t="s">
        <v>145</v>
      </c>
      <c r="X167" t="s">
        <v>74</v>
      </c>
      <c r="Y167" t="s">
        <v>101</v>
      </c>
      <c r="AA167" t="s">
        <v>54</v>
      </c>
      <c r="AB167" t="s">
        <v>44</v>
      </c>
      <c r="AC167" t="s">
        <v>61</v>
      </c>
      <c r="AD167" t="s">
        <v>157</v>
      </c>
      <c r="AE167" t="s">
        <v>46</v>
      </c>
    </row>
    <row r="168" spans="1:31">
      <c r="A168" t="s">
        <v>56</v>
      </c>
      <c r="E168" t="s">
        <v>416</v>
      </c>
      <c r="F168" t="s">
        <v>476</v>
      </c>
      <c r="G168" t="s">
        <v>38</v>
      </c>
      <c r="H168" t="s">
        <v>38</v>
      </c>
      <c r="I168" t="s">
        <v>38</v>
      </c>
      <c r="J168" t="s">
        <v>38</v>
      </c>
      <c r="K168" t="s">
        <v>38</v>
      </c>
      <c r="L168" t="s">
        <v>38</v>
      </c>
      <c r="M168" t="s">
        <v>38</v>
      </c>
      <c r="N168" t="s">
        <v>38</v>
      </c>
      <c r="O168" t="s">
        <v>38</v>
      </c>
      <c r="P168" t="s">
        <v>50</v>
      </c>
      <c r="Q168" t="s">
        <v>38</v>
      </c>
      <c r="R168" t="s">
        <v>38</v>
      </c>
      <c r="S168" t="s">
        <v>38</v>
      </c>
      <c r="T168" t="s">
        <v>38</v>
      </c>
      <c r="U168" t="s">
        <v>38</v>
      </c>
    </row>
    <row r="169" spans="1:31">
      <c r="A169" t="s">
        <v>56</v>
      </c>
      <c r="E169" t="s">
        <v>90</v>
      </c>
      <c r="F169" t="s">
        <v>163</v>
      </c>
      <c r="G169" t="s">
        <v>38</v>
      </c>
      <c r="H169" t="s">
        <v>38</v>
      </c>
      <c r="I169" t="s">
        <v>38</v>
      </c>
      <c r="J169" t="s">
        <v>38</v>
      </c>
      <c r="K169" t="s">
        <v>38</v>
      </c>
      <c r="L169" t="s">
        <v>38</v>
      </c>
      <c r="M169" t="s">
        <v>38</v>
      </c>
      <c r="N169" t="s">
        <v>38</v>
      </c>
      <c r="O169" t="s">
        <v>38</v>
      </c>
      <c r="P169" t="s">
        <v>50</v>
      </c>
      <c r="Q169" t="s">
        <v>38</v>
      </c>
      <c r="R169" t="s">
        <v>38</v>
      </c>
      <c r="S169" t="s">
        <v>38</v>
      </c>
      <c r="T169" t="s">
        <v>38</v>
      </c>
      <c r="U169" t="s">
        <v>38</v>
      </c>
      <c r="V169" t="s">
        <v>51</v>
      </c>
      <c r="W169" t="s">
        <v>106</v>
      </c>
      <c r="X169" t="s">
        <v>74</v>
      </c>
      <c r="AA169" t="s">
        <v>54</v>
      </c>
      <c r="AB169" t="s">
        <v>44</v>
      </c>
      <c r="AD169" t="s">
        <v>156</v>
      </c>
    </row>
    <row r="170" spans="1:31">
      <c r="E170" t="s">
        <v>222</v>
      </c>
      <c r="G170" t="s">
        <v>38</v>
      </c>
      <c r="H170" t="s">
        <v>38</v>
      </c>
      <c r="I170" t="s">
        <v>38</v>
      </c>
      <c r="J170" t="s">
        <v>38</v>
      </c>
      <c r="K170" t="s">
        <v>38</v>
      </c>
      <c r="L170" t="s">
        <v>38</v>
      </c>
      <c r="M170" t="s">
        <v>38</v>
      </c>
      <c r="N170" t="s">
        <v>38</v>
      </c>
      <c r="O170" t="s">
        <v>38</v>
      </c>
      <c r="P170" t="s">
        <v>50</v>
      </c>
      <c r="Q170" t="s">
        <v>38</v>
      </c>
      <c r="R170" t="s">
        <v>38</v>
      </c>
      <c r="S170" t="s">
        <v>38</v>
      </c>
      <c r="T170" t="s">
        <v>38</v>
      </c>
      <c r="U170" t="s">
        <v>38</v>
      </c>
      <c r="V170" t="s">
        <v>73</v>
      </c>
      <c r="W170" t="s">
        <v>60</v>
      </c>
      <c r="X170" t="s">
        <v>41</v>
      </c>
      <c r="Y170" t="s">
        <v>107</v>
      </c>
      <c r="AA170" t="s">
        <v>54</v>
      </c>
      <c r="AB170" t="s">
        <v>44</v>
      </c>
      <c r="AD170" t="s">
        <v>45</v>
      </c>
      <c r="AE170" t="s">
        <v>46</v>
      </c>
    </row>
    <row r="171" spans="1:31">
      <c r="G171" t="s">
        <v>38</v>
      </c>
      <c r="H171" t="s">
        <v>38</v>
      </c>
      <c r="I171" t="s">
        <v>38</v>
      </c>
      <c r="J171" t="s">
        <v>38</v>
      </c>
      <c r="K171" t="s">
        <v>38</v>
      </c>
      <c r="L171" t="s">
        <v>38</v>
      </c>
      <c r="M171" t="s">
        <v>38</v>
      </c>
      <c r="N171" t="s">
        <v>38</v>
      </c>
      <c r="O171" t="s">
        <v>38</v>
      </c>
      <c r="P171" t="s">
        <v>50</v>
      </c>
      <c r="Q171" t="s">
        <v>38</v>
      </c>
      <c r="R171" t="s">
        <v>38</v>
      </c>
      <c r="S171" t="s">
        <v>38</v>
      </c>
      <c r="T171" t="s">
        <v>38</v>
      </c>
      <c r="U171" t="s">
        <v>38</v>
      </c>
    </row>
    <row r="172" spans="1:31">
      <c r="A172" t="s">
        <v>331</v>
      </c>
      <c r="E172" t="s">
        <v>332</v>
      </c>
      <c r="F172" t="s">
        <v>333</v>
      </c>
      <c r="G172" t="s">
        <v>38</v>
      </c>
      <c r="H172" t="s">
        <v>38</v>
      </c>
      <c r="I172" t="s">
        <v>38</v>
      </c>
      <c r="J172" t="s">
        <v>38</v>
      </c>
      <c r="K172" t="s">
        <v>50</v>
      </c>
      <c r="L172" t="s">
        <v>38</v>
      </c>
      <c r="M172" t="s">
        <v>38</v>
      </c>
      <c r="N172" t="s">
        <v>38</v>
      </c>
      <c r="O172" t="s">
        <v>38</v>
      </c>
      <c r="P172" t="s">
        <v>50</v>
      </c>
      <c r="Q172" t="s">
        <v>38</v>
      </c>
      <c r="R172" t="s">
        <v>38</v>
      </c>
      <c r="S172" t="s">
        <v>38</v>
      </c>
      <c r="T172" t="s">
        <v>38</v>
      </c>
      <c r="U172" t="s">
        <v>38</v>
      </c>
      <c r="V172" t="s">
        <v>80</v>
      </c>
      <c r="W172" t="s">
        <v>125</v>
      </c>
      <c r="X172" t="s">
        <v>74</v>
      </c>
      <c r="AA172" t="s">
        <v>54</v>
      </c>
      <c r="AB172" t="s">
        <v>44</v>
      </c>
      <c r="AC172" t="s">
        <v>55</v>
      </c>
      <c r="AD172" t="s">
        <v>45</v>
      </c>
      <c r="AE172" t="s">
        <v>213</v>
      </c>
    </row>
    <row r="173" spans="1:31">
      <c r="A173" t="s">
        <v>126</v>
      </c>
      <c r="E173" t="s">
        <v>188</v>
      </c>
      <c r="F173" t="s">
        <v>144</v>
      </c>
      <c r="G173" t="s">
        <v>38</v>
      </c>
      <c r="H173" t="s">
        <v>38</v>
      </c>
      <c r="I173" t="s">
        <v>38</v>
      </c>
      <c r="J173" t="s">
        <v>50</v>
      </c>
      <c r="K173" t="s">
        <v>50</v>
      </c>
      <c r="L173" t="s">
        <v>38</v>
      </c>
      <c r="M173" t="s">
        <v>38</v>
      </c>
      <c r="N173" t="s">
        <v>38</v>
      </c>
      <c r="O173" t="s">
        <v>38</v>
      </c>
      <c r="P173" t="s">
        <v>50</v>
      </c>
      <c r="Q173" t="s">
        <v>38</v>
      </c>
      <c r="R173" t="s">
        <v>38</v>
      </c>
      <c r="S173" t="s">
        <v>38</v>
      </c>
      <c r="T173" t="s">
        <v>38</v>
      </c>
      <c r="U173" t="s">
        <v>38</v>
      </c>
      <c r="V173" t="s">
        <v>51</v>
      </c>
      <c r="W173" t="s">
        <v>60</v>
      </c>
      <c r="X173" t="s">
        <v>41</v>
      </c>
      <c r="Y173" t="s">
        <v>107</v>
      </c>
      <c r="AA173" t="s">
        <v>54</v>
      </c>
      <c r="AB173" t="s">
        <v>44</v>
      </c>
      <c r="AC173" t="s">
        <v>61</v>
      </c>
      <c r="AD173" t="s">
        <v>156</v>
      </c>
      <c r="AE173" t="s">
        <v>46</v>
      </c>
    </row>
    <row r="174" spans="1:31">
      <c r="E174" t="s">
        <v>90</v>
      </c>
      <c r="F174" t="s">
        <v>163</v>
      </c>
      <c r="G174" t="s">
        <v>38</v>
      </c>
      <c r="H174" t="s">
        <v>38</v>
      </c>
      <c r="I174" t="s">
        <v>38</v>
      </c>
      <c r="J174" t="s">
        <v>38</v>
      </c>
      <c r="K174" t="s">
        <v>59</v>
      </c>
      <c r="L174" t="s">
        <v>38</v>
      </c>
      <c r="M174" t="s">
        <v>38</v>
      </c>
      <c r="N174" t="s">
        <v>59</v>
      </c>
      <c r="O174" t="s">
        <v>38</v>
      </c>
      <c r="P174" t="s">
        <v>50</v>
      </c>
      <c r="Q174" t="s">
        <v>38</v>
      </c>
      <c r="R174" t="s">
        <v>38</v>
      </c>
      <c r="S174" t="s">
        <v>38</v>
      </c>
      <c r="T174" t="s">
        <v>38</v>
      </c>
      <c r="U174" t="s">
        <v>38</v>
      </c>
    </row>
    <row r="175" spans="1:31">
      <c r="A175" t="s">
        <v>493</v>
      </c>
      <c r="E175" t="s">
        <v>90</v>
      </c>
      <c r="F175" t="s">
        <v>163</v>
      </c>
      <c r="G175" t="s">
        <v>38</v>
      </c>
      <c r="H175" t="s">
        <v>38</v>
      </c>
      <c r="I175" t="s">
        <v>38</v>
      </c>
      <c r="J175" t="s">
        <v>38</v>
      </c>
      <c r="K175" t="s">
        <v>38</v>
      </c>
      <c r="L175" t="s">
        <v>38</v>
      </c>
      <c r="M175" t="s">
        <v>38</v>
      </c>
      <c r="N175" t="s">
        <v>38</v>
      </c>
      <c r="O175" t="s">
        <v>38</v>
      </c>
      <c r="P175" t="s">
        <v>59</v>
      </c>
      <c r="Q175" t="s">
        <v>38</v>
      </c>
      <c r="R175" t="s">
        <v>38</v>
      </c>
      <c r="S175" t="s">
        <v>38</v>
      </c>
      <c r="T175" t="s">
        <v>38</v>
      </c>
      <c r="U175" t="s">
        <v>38</v>
      </c>
    </row>
    <row r="176" spans="1:31">
      <c r="G176" t="s">
        <v>38</v>
      </c>
      <c r="H176" t="s">
        <v>38</v>
      </c>
      <c r="I176" t="s">
        <v>38</v>
      </c>
      <c r="J176" t="s">
        <v>38</v>
      </c>
      <c r="K176" t="s">
        <v>38</v>
      </c>
      <c r="L176" t="s">
        <v>59</v>
      </c>
      <c r="M176" t="s">
        <v>59</v>
      </c>
      <c r="N176" t="s">
        <v>38</v>
      </c>
      <c r="O176" t="s">
        <v>38</v>
      </c>
      <c r="P176" t="s">
        <v>59</v>
      </c>
      <c r="Q176" t="s">
        <v>38</v>
      </c>
      <c r="R176" t="s">
        <v>38</v>
      </c>
      <c r="S176" t="s">
        <v>38</v>
      </c>
      <c r="T176" t="s">
        <v>38</v>
      </c>
      <c r="U176" t="s">
        <v>38</v>
      </c>
    </row>
    <row r="177" spans="1:32">
      <c r="E177" t="s">
        <v>535</v>
      </c>
      <c r="F177" t="s">
        <v>536</v>
      </c>
      <c r="G177" t="s">
        <v>38</v>
      </c>
      <c r="H177" t="s">
        <v>38</v>
      </c>
      <c r="I177" t="s">
        <v>38</v>
      </c>
      <c r="J177" t="s">
        <v>38</v>
      </c>
      <c r="K177" t="s">
        <v>38</v>
      </c>
      <c r="L177" t="s">
        <v>38</v>
      </c>
      <c r="M177" t="s">
        <v>38</v>
      </c>
      <c r="N177" t="s">
        <v>38</v>
      </c>
      <c r="O177" t="s">
        <v>59</v>
      </c>
      <c r="P177" t="s">
        <v>59</v>
      </c>
      <c r="Q177" t="s">
        <v>38</v>
      </c>
      <c r="R177" t="s">
        <v>38</v>
      </c>
      <c r="S177" t="s">
        <v>38</v>
      </c>
      <c r="T177" t="s">
        <v>38</v>
      </c>
      <c r="U177" t="s">
        <v>38</v>
      </c>
    </row>
    <row r="178" spans="1:32">
      <c r="A178" t="s">
        <v>132</v>
      </c>
      <c r="E178" t="s">
        <v>133</v>
      </c>
      <c r="F178" t="s">
        <v>134</v>
      </c>
      <c r="G178" t="s">
        <v>38</v>
      </c>
      <c r="H178" t="s">
        <v>38</v>
      </c>
      <c r="I178" t="s">
        <v>38</v>
      </c>
      <c r="J178" t="s">
        <v>38</v>
      </c>
      <c r="K178" t="s">
        <v>38</v>
      </c>
      <c r="L178" t="s">
        <v>38</v>
      </c>
      <c r="M178" t="s">
        <v>38</v>
      </c>
      <c r="N178" t="s">
        <v>38</v>
      </c>
      <c r="O178" t="s">
        <v>38</v>
      </c>
      <c r="P178" t="s">
        <v>38</v>
      </c>
      <c r="Q178" t="s">
        <v>50</v>
      </c>
      <c r="R178" t="s">
        <v>38</v>
      </c>
      <c r="S178" t="s">
        <v>38</v>
      </c>
      <c r="T178" t="s">
        <v>38</v>
      </c>
      <c r="U178" t="s">
        <v>38</v>
      </c>
      <c r="V178" t="s">
        <v>80</v>
      </c>
      <c r="W178" t="s">
        <v>52</v>
      </c>
      <c r="X178" t="s">
        <v>74</v>
      </c>
      <c r="Y178" t="s">
        <v>107</v>
      </c>
      <c r="AA178" t="s">
        <v>54</v>
      </c>
      <c r="AB178" t="s">
        <v>44</v>
      </c>
      <c r="AC178" t="s">
        <v>67</v>
      </c>
      <c r="AD178" t="s">
        <v>68</v>
      </c>
      <c r="AF178" t="s">
        <v>135</v>
      </c>
    </row>
    <row r="179" spans="1:32">
      <c r="A179" t="s">
        <v>131</v>
      </c>
      <c r="E179" t="s">
        <v>84</v>
      </c>
      <c r="F179" t="s">
        <v>136</v>
      </c>
      <c r="G179" t="s">
        <v>38</v>
      </c>
      <c r="H179" t="s">
        <v>38</v>
      </c>
      <c r="I179" t="s">
        <v>38</v>
      </c>
      <c r="J179" t="s">
        <v>38</v>
      </c>
      <c r="K179" t="s">
        <v>38</v>
      </c>
      <c r="L179" t="s">
        <v>38</v>
      </c>
      <c r="M179" t="s">
        <v>38</v>
      </c>
      <c r="N179" t="s">
        <v>38</v>
      </c>
      <c r="O179" t="s">
        <v>38</v>
      </c>
      <c r="P179" t="s">
        <v>38</v>
      </c>
      <c r="Q179" t="s">
        <v>50</v>
      </c>
      <c r="R179" t="s">
        <v>38</v>
      </c>
      <c r="S179" t="s">
        <v>38</v>
      </c>
      <c r="T179" t="s">
        <v>38</v>
      </c>
      <c r="U179" t="s">
        <v>38</v>
      </c>
      <c r="V179" t="s">
        <v>80</v>
      </c>
      <c r="W179" t="s">
        <v>40</v>
      </c>
      <c r="X179" t="s">
        <v>41</v>
      </c>
      <c r="Y179" t="s">
        <v>107</v>
      </c>
      <c r="AA179" t="s">
        <v>54</v>
      </c>
      <c r="AB179" t="s">
        <v>44</v>
      </c>
      <c r="AC179" t="s">
        <v>82</v>
      </c>
      <c r="AD179" t="s">
        <v>45</v>
      </c>
      <c r="AE179" t="s">
        <v>46</v>
      </c>
    </row>
    <row r="180" spans="1:32">
      <c r="A180" t="s">
        <v>47</v>
      </c>
      <c r="E180" t="s">
        <v>177</v>
      </c>
      <c r="F180" t="s">
        <v>105</v>
      </c>
      <c r="G180" t="s">
        <v>38</v>
      </c>
      <c r="H180" t="s">
        <v>38</v>
      </c>
      <c r="I180" t="s">
        <v>38</v>
      </c>
      <c r="J180" t="s">
        <v>38</v>
      </c>
      <c r="K180" t="s">
        <v>38</v>
      </c>
      <c r="L180" t="s">
        <v>38</v>
      </c>
      <c r="M180" t="s">
        <v>38</v>
      </c>
      <c r="N180" t="s">
        <v>38</v>
      </c>
      <c r="O180" t="s">
        <v>38</v>
      </c>
      <c r="P180" t="s">
        <v>38</v>
      </c>
      <c r="Q180" t="s">
        <v>50</v>
      </c>
      <c r="R180" t="s">
        <v>38</v>
      </c>
      <c r="S180" t="s">
        <v>38</v>
      </c>
      <c r="T180" t="s">
        <v>38</v>
      </c>
      <c r="U180" t="s">
        <v>38</v>
      </c>
      <c r="V180" t="s">
        <v>51</v>
      </c>
      <c r="W180" t="s">
        <v>145</v>
      </c>
      <c r="X180" t="s">
        <v>74</v>
      </c>
      <c r="Y180" t="s">
        <v>101</v>
      </c>
      <c r="AA180" t="s">
        <v>54</v>
      </c>
      <c r="AB180" t="s">
        <v>44</v>
      </c>
      <c r="AC180" t="s">
        <v>67</v>
      </c>
      <c r="AD180" t="s">
        <v>156</v>
      </c>
      <c r="AE180" t="s">
        <v>121</v>
      </c>
    </row>
    <row r="181" spans="1:32">
      <c r="E181" t="s">
        <v>159</v>
      </c>
      <c r="F181" t="s">
        <v>174</v>
      </c>
      <c r="G181" t="s">
        <v>38</v>
      </c>
      <c r="H181" t="s">
        <v>38</v>
      </c>
      <c r="I181" t="s">
        <v>38</v>
      </c>
      <c r="J181" t="s">
        <v>38</v>
      </c>
      <c r="K181" t="s">
        <v>38</v>
      </c>
      <c r="L181" t="s">
        <v>38</v>
      </c>
      <c r="M181" t="s">
        <v>38</v>
      </c>
      <c r="N181" t="s">
        <v>38</v>
      </c>
      <c r="O181" t="s">
        <v>38</v>
      </c>
      <c r="P181" t="s">
        <v>38</v>
      </c>
      <c r="Q181" t="s">
        <v>50</v>
      </c>
      <c r="R181" t="s">
        <v>38</v>
      </c>
      <c r="S181" t="s">
        <v>38</v>
      </c>
      <c r="T181" t="s">
        <v>38</v>
      </c>
      <c r="U181" t="s">
        <v>38</v>
      </c>
      <c r="V181" t="s">
        <v>51</v>
      </c>
      <c r="W181" t="s">
        <v>125</v>
      </c>
      <c r="X181" t="s">
        <v>41</v>
      </c>
      <c r="Y181" t="s">
        <v>107</v>
      </c>
      <c r="AA181" t="s">
        <v>54</v>
      </c>
      <c r="AB181" t="s">
        <v>44</v>
      </c>
      <c r="AC181" t="s">
        <v>82</v>
      </c>
      <c r="AD181" t="s">
        <v>62</v>
      </c>
      <c r="AE181" t="s">
        <v>213</v>
      </c>
    </row>
    <row r="182" spans="1:32">
      <c r="A182" t="s">
        <v>77</v>
      </c>
      <c r="E182" t="s">
        <v>159</v>
      </c>
      <c r="F182" t="s">
        <v>130</v>
      </c>
      <c r="G182" t="s">
        <v>38</v>
      </c>
      <c r="H182" t="s">
        <v>38</v>
      </c>
      <c r="I182" t="s">
        <v>38</v>
      </c>
      <c r="J182" t="s">
        <v>38</v>
      </c>
      <c r="K182" t="s">
        <v>38</v>
      </c>
      <c r="L182" t="s">
        <v>38</v>
      </c>
      <c r="M182" t="s">
        <v>38</v>
      </c>
      <c r="N182" t="s">
        <v>38</v>
      </c>
      <c r="O182" t="s">
        <v>38</v>
      </c>
      <c r="P182" t="s">
        <v>38</v>
      </c>
      <c r="Q182" t="s">
        <v>50</v>
      </c>
      <c r="R182" t="s">
        <v>38</v>
      </c>
      <c r="S182" t="s">
        <v>38</v>
      </c>
      <c r="T182" t="s">
        <v>38</v>
      </c>
      <c r="U182" t="s">
        <v>38</v>
      </c>
      <c r="V182" t="s">
        <v>51</v>
      </c>
      <c r="W182" t="s">
        <v>106</v>
      </c>
      <c r="X182" t="s">
        <v>74</v>
      </c>
      <c r="Y182" t="s">
        <v>107</v>
      </c>
      <c r="AA182" t="s">
        <v>54</v>
      </c>
      <c r="AB182" t="s">
        <v>44</v>
      </c>
      <c r="AC182" t="s">
        <v>82</v>
      </c>
      <c r="AD182" t="s">
        <v>45</v>
      </c>
      <c r="AE182" t="s">
        <v>46</v>
      </c>
    </row>
    <row r="183" spans="1:32">
      <c r="A183" t="s">
        <v>103</v>
      </c>
      <c r="E183" t="s">
        <v>262</v>
      </c>
      <c r="F183" t="s">
        <v>263</v>
      </c>
      <c r="G183" t="s">
        <v>38</v>
      </c>
      <c r="H183" t="s">
        <v>38</v>
      </c>
      <c r="I183" t="s">
        <v>38</v>
      </c>
      <c r="J183" t="s">
        <v>38</v>
      </c>
      <c r="K183" t="s">
        <v>38</v>
      </c>
      <c r="L183" t="s">
        <v>38</v>
      </c>
      <c r="M183" t="s">
        <v>38</v>
      </c>
      <c r="N183" t="s">
        <v>38</v>
      </c>
      <c r="O183" t="s">
        <v>38</v>
      </c>
      <c r="P183" t="s">
        <v>38</v>
      </c>
      <c r="Q183" t="s">
        <v>50</v>
      </c>
      <c r="R183" t="s">
        <v>38</v>
      </c>
      <c r="S183" t="s">
        <v>38</v>
      </c>
      <c r="T183" t="s">
        <v>38</v>
      </c>
      <c r="U183" t="s">
        <v>38</v>
      </c>
      <c r="V183" t="s">
        <v>80</v>
      </c>
      <c r="W183" t="s">
        <v>60</v>
      </c>
      <c r="X183" t="s">
        <v>41</v>
      </c>
      <c r="Y183" t="s">
        <v>107</v>
      </c>
      <c r="AA183" t="s">
        <v>54</v>
      </c>
      <c r="AB183" t="s">
        <v>44</v>
      </c>
      <c r="AC183" t="s">
        <v>67</v>
      </c>
      <c r="AD183" t="s">
        <v>156</v>
      </c>
      <c r="AE183" t="s">
        <v>264</v>
      </c>
    </row>
    <row r="184" spans="1:32">
      <c r="A184" t="s">
        <v>131</v>
      </c>
      <c r="E184" t="s">
        <v>177</v>
      </c>
      <c r="F184" t="s">
        <v>325</v>
      </c>
      <c r="G184" t="s">
        <v>38</v>
      </c>
      <c r="H184" t="s">
        <v>38</v>
      </c>
      <c r="I184" t="s">
        <v>38</v>
      </c>
      <c r="J184" t="s">
        <v>38</v>
      </c>
      <c r="K184" t="s">
        <v>38</v>
      </c>
      <c r="L184" t="s">
        <v>38</v>
      </c>
      <c r="M184" t="s">
        <v>38</v>
      </c>
      <c r="N184" t="s">
        <v>38</v>
      </c>
      <c r="O184" t="s">
        <v>38</v>
      </c>
      <c r="P184" t="s">
        <v>38</v>
      </c>
      <c r="Q184" t="s">
        <v>50</v>
      </c>
      <c r="R184" t="s">
        <v>38</v>
      </c>
      <c r="S184" t="s">
        <v>38</v>
      </c>
      <c r="T184" t="s">
        <v>38</v>
      </c>
      <c r="U184" t="s">
        <v>38</v>
      </c>
      <c r="V184" t="s">
        <v>80</v>
      </c>
      <c r="W184" t="s">
        <v>40</v>
      </c>
      <c r="X184" t="s">
        <v>41</v>
      </c>
      <c r="Y184" t="s">
        <v>107</v>
      </c>
      <c r="AA184" t="s">
        <v>54</v>
      </c>
      <c r="AB184" t="s">
        <v>44</v>
      </c>
      <c r="AC184" t="s">
        <v>82</v>
      </c>
      <c r="AD184" t="s">
        <v>45</v>
      </c>
      <c r="AE184" t="s">
        <v>141</v>
      </c>
    </row>
    <row r="185" spans="1:32">
      <c r="A185" t="s">
        <v>98</v>
      </c>
      <c r="E185" t="s">
        <v>344</v>
      </c>
      <c r="F185" t="s">
        <v>345</v>
      </c>
      <c r="G185" t="s">
        <v>38</v>
      </c>
      <c r="H185" t="s">
        <v>38</v>
      </c>
      <c r="I185" t="s">
        <v>38</v>
      </c>
      <c r="J185" t="s">
        <v>38</v>
      </c>
      <c r="K185" t="s">
        <v>38</v>
      </c>
      <c r="L185" t="s">
        <v>38</v>
      </c>
      <c r="M185" t="s">
        <v>38</v>
      </c>
      <c r="N185" t="s">
        <v>38</v>
      </c>
      <c r="O185" t="s">
        <v>38</v>
      </c>
      <c r="P185" t="s">
        <v>38</v>
      </c>
      <c r="Q185" t="s">
        <v>50</v>
      </c>
      <c r="R185" t="s">
        <v>38</v>
      </c>
      <c r="S185" t="s">
        <v>38</v>
      </c>
      <c r="T185" t="s">
        <v>38</v>
      </c>
      <c r="U185" t="s">
        <v>38</v>
      </c>
      <c r="V185" t="s">
        <v>39</v>
      </c>
      <c r="W185" t="s">
        <v>40</v>
      </c>
      <c r="X185" t="s">
        <v>41</v>
      </c>
      <c r="Y185" t="s">
        <v>107</v>
      </c>
      <c r="AA185" t="s">
        <v>44</v>
      </c>
      <c r="AB185" t="s">
        <v>44</v>
      </c>
      <c r="AC185" t="s">
        <v>61</v>
      </c>
      <c r="AD185" t="s">
        <v>45</v>
      </c>
      <c r="AE185" t="s">
        <v>121</v>
      </c>
    </row>
    <row r="186" spans="1:32">
      <c r="A186" t="s">
        <v>103</v>
      </c>
      <c r="G186" t="s">
        <v>38</v>
      </c>
      <c r="H186" t="s">
        <v>38</v>
      </c>
      <c r="I186" t="s">
        <v>38</v>
      </c>
      <c r="J186" t="s">
        <v>38</v>
      </c>
      <c r="K186" t="s">
        <v>38</v>
      </c>
      <c r="L186" t="s">
        <v>38</v>
      </c>
      <c r="M186" t="s">
        <v>38</v>
      </c>
      <c r="N186" t="s">
        <v>38</v>
      </c>
      <c r="O186" t="s">
        <v>38</v>
      </c>
      <c r="P186" t="s">
        <v>38</v>
      </c>
      <c r="Q186" t="s">
        <v>50</v>
      </c>
      <c r="R186" t="s">
        <v>38</v>
      </c>
      <c r="S186" t="s">
        <v>38</v>
      </c>
      <c r="T186" t="s">
        <v>38</v>
      </c>
      <c r="U186" t="s">
        <v>38</v>
      </c>
      <c r="V186" t="s">
        <v>80</v>
      </c>
      <c r="W186" t="s">
        <v>40</v>
      </c>
      <c r="X186" t="s">
        <v>74</v>
      </c>
      <c r="Y186" t="s">
        <v>107</v>
      </c>
      <c r="AA186" t="s">
        <v>54</v>
      </c>
      <c r="AB186" t="s">
        <v>44</v>
      </c>
      <c r="AD186" t="s">
        <v>68</v>
      </c>
      <c r="AE186" t="s">
        <v>121</v>
      </c>
    </row>
    <row r="187" spans="1:32">
      <c r="A187" t="s">
        <v>131</v>
      </c>
      <c r="E187" t="s">
        <v>363</v>
      </c>
      <c r="F187" t="s">
        <v>163</v>
      </c>
      <c r="G187" t="s">
        <v>38</v>
      </c>
      <c r="H187" t="s">
        <v>38</v>
      </c>
      <c r="I187" t="s">
        <v>38</v>
      </c>
      <c r="J187" t="s">
        <v>38</v>
      </c>
      <c r="K187" t="s">
        <v>38</v>
      </c>
      <c r="L187" t="s">
        <v>38</v>
      </c>
      <c r="M187" t="s">
        <v>38</v>
      </c>
      <c r="N187" t="s">
        <v>38</v>
      </c>
      <c r="O187" t="s">
        <v>38</v>
      </c>
      <c r="P187" t="s">
        <v>38</v>
      </c>
      <c r="Q187" t="s">
        <v>50</v>
      </c>
      <c r="R187" t="s">
        <v>38</v>
      </c>
      <c r="S187" t="s">
        <v>38</v>
      </c>
      <c r="T187" t="s">
        <v>38</v>
      </c>
      <c r="U187" t="s">
        <v>38</v>
      </c>
      <c r="V187" t="s">
        <v>80</v>
      </c>
      <c r="W187" t="s">
        <v>60</v>
      </c>
      <c r="X187" t="s">
        <v>41</v>
      </c>
      <c r="AA187" t="s">
        <v>54</v>
      </c>
      <c r="AB187" t="s">
        <v>54</v>
      </c>
      <c r="AD187" t="s">
        <v>68</v>
      </c>
      <c r="AE187" t="s">
        <v>46</v>
      </c>
    </row>
    <row r="188" spans="1:32">
      <c r="A188" t="s">
        <v>103</v>
      </c>
      <c r="G188" t="s">
        <v>38</v>
      </c>
      <c r="H188" t="s">
        <v>38</v>
      </c>
      <c r="I188" t="s">
        <v>38</v>
      </c>
      <c r="J188" t="s">
        <v>38</v>
      </c>
      <c r="K188" t="s">
        <v>38</v>
      </c>
      <c r="L188" t="s">
        <v>38</v>
      </c>
      <c r="M188" t="s">
        <v>38</v>
      </c>
      <c r="N188" t="s">
        <v>38</v>
      </c>
      <c r="O188" t="s">
        <v>38</v>
      </c>
      <c r="P188" t="s">
        <v>38</v>
      </c>
      <c r="Q188" t="s">
        <v>50</v>
      </c>
      <c r="R188" t="s">
        <v>38</v>
      </c>
      <c r="S188" t="s">
        <v>38</v>
      </c>
      <c r="T188" t="s">
        <v>38</v>
      </c>
      <c r="U188" t="s">
        <v>38</v>
      </c>
    </row>
    <row r="189" spans="1:32">
      <c r="A189" t="s">
        <v>128</v>
      </c>
      <c r="E189" t="s">
        <v>143</v>
      </c>
      <c r="F189" t="s">
        <v>174</v>
      </c>
      <c r="G189" t="s">
        <v>38</v>
      </c>
      <c r="H189" t="s">
        <v>38</v>
      </c>
      <c r="I189" t="s">
        <v>38</v>
      </c>
      <c r="J189" t="s">
        <v>38</v>
      </c>
      <c r="K189" t="s">
        <v>38</v>
      </c>
      <c r="L189" t="s">
        <v>38</v>
      </c>
      <c r="M189" t="s">
        <v>38</v>
      </c>
      <c r="N189" t="s">
        <v>38</v>
      </c>
      <c r="O189" t="s">
        <v>38</v>
      </c>
      <c r="P189" t="s">
        <v>38</v>
      </c>
      <c r="Q189" t="s">
        <v>50</v>
      </c>
      <c r="R189" t="s">
        <v>38</v>
      </c>
      <c r="S189" t="s">
        <v>38</v>
      </c>
      <c r="T189" t="s">
        <v>38</v>
      </c>
      <c r="U189" t="s">
        <v>38</v>
      </c>
    </row>
    <row r="190" spans="1:32">
      <c r="A190" t="s">
        <v>104</v>
      </c>
      <c r="F190" t="s">
        <v>163</v>
      </c>
      <c r="G190" t="s">
        <v>38</v>
      </c>
      <c r="H190" t="s">
        <v>38</v>
      </c>
      <c r="I190" t="s">
        <v>38</v>
      </c>
      <c r="J190" t="s">
        <v>38</v>
      </c>
      <c r="K190" t="s">
        <v>38</v>
      </c>
      <c r="L190" t="s">
        <v>38</v>
      </c>
      <c r="M190" t="s">
        <v>38</v>
      </c>
      <c r="N190" t="s">
        <v>38</v>
      </c>
      <c r="O190" t="s">
        <v>38</v>
      </c>
      <c r="P190" t="s">
        <v>38</v>
      </c>
      <c r="Q190" t="s">
        <v>50</v>
      </c>
      <c r="R190" t="s">
        <v>38</v>
      </c>
      <c r="S190" t="s">
        <v>38</v>
      </c>
      <c r="T190" t="s">
        <v>38</v>
      </c>
      <c r="U190" t="s">
        <v>38</v>
      </c>
      <c r="V190" t="s">
        <v>80</v>
      </c>
      <c r="W190" t="s">
        <v>52</v>
      </c>
      <c r="X190" t="s">
        <v>41</v>
      </c>
      <c r="AA190" t="s">
        <v>54</v>
      </c>
      <c r="AB190" t="s">
        <v>44</v>
      </c>
    </row>
    <row r="191" spans="1:32">
      <c r="A191" t="s">
        <v>104</v>
      </c>
      <c r="E191" t="s">
        <v>413</v>
      </c>
      <c r="F191" t="s">
        <v>259</v>
      </c>
      <c r="G191" t="s">
        <v>38</v>
      </c>
      <c r="H191" t="s">
        <v>38</v>
      </c>
      <c r="I191" t="s">
        <v>38</v>
      </c>
      <c r="J191" t="s">
        <v>38</v>
      </c>
      <c r="K191" t="s">
        <v>38</v>
      </c>
      <c r="L191" t="s">
        <v>38</v>
      </c>
      <c r="M191" t="s">
        <v>38</v>
      </c>
      <c r="N191" t="s">
        <v>38</v>
      </c>
      <c r="O191" t="s">
        <v>38</v>
      </c>
      <c r="P191" t="s">
        <v>38</v>
      </c>
      <c r="Q191" t="s">
        <v>50</v>
      </c>
      <c r="R191" t="s">
        <v>38</v>
      </c>
      <c r="S191" t="s">
        <v>38</v>
      </c>
      <c r="T191" t="s">
        <v>38</v>
      </c>
      <c r="U191" t="s">
        <v>38</v>
      </c>
      <c r="V191" t="s">
        <v>80</v>
      </c>
      <c r="W191" t="s">
        <v>125</v>
      </c>
      <c r="X191" t="s">
        <v>74</v>
      </c>
      <c r="AA191" t="s">
        <v>54</v>
      </c>
      <c r="AB191" t="s">
        <v>44</v>
      </c>
      <c r="AD191" t="s">
        <v>62</v>
      </c>
    </row>
    <row r="192" spans="1:32">
      <c r="A192" t="s">
        <v>56</v>
      </c>
      <c r="E192" t="s">
        <v>322</v>
      </c>
      <c r="F192" t="s">
        <v>323</v>
      </c>
      <c r="G192" t="s">
        <v>38</v>
      </c>
      <c r="H192" t="s">
        <v>38</v>
      </c>
      <c r="I192" t="s">
        <v>38</v>
      </c>
      <c r="J192" t="s">
        <v>38</v>
      </c>
      <c r="K192" t="s">
        <v>38</v>
      </c>
      <c r="L192" t="s">
        <v>38</v>
      </c>
      <c r="M192" t="s">
        <v>38</v>
      </c>
      <c r="N192" t="s">
        <v>38</v>
      </c>
      <c r="O192" t="s">
        <v>38</v>
      </c>
      <c r="P192" t="s">
        <v>38</v>
      </c>
      <c r="Q192" t="s">
        <v>50</v>
      </c>
      <c r="R192" t="s">
        <v>38</v>
      </c>
      <c r="S192" t="s">
        <v>38</v>
      </c>
      <c r="T192" t="s">
        <v>38</v>
      </c>
      <c r="U192" t="s">
        <v>38</v>
      </c>
    </row>
    <row r="193" spans="1:31">
      <c r="A193" t="s">
        <v>56</v>
      </c>
      <c r="E193" t="s">
        <v>154</v>
      </c>
      <c r="F193" t="s">
        <v>79</v>
      </c>
      <c r="G193" t="s">
        <v>38</v>
      </c>
      <c r="H193" t="s">
        <v>38</v>
      </c>
      <c r="I193" t="s">
        <v>38</v>
      </c>
      <c r="J193" t="s">
        <v>38</v>
      </c>
      <c r="K193" t="s">
        <v>38</v>
      </c>
      <c r="L193" t="s">
        <v>38</v>
      </c>
      <c r="M193" t="s">
        <v>38</v>
      </c>
      <c r="N193" t="s">
        <v>38</v>
      </c>
      <c r="O193" t="s">
        <v>38</v>
      </c>
      <c r="P193" t="s">
        <v>38</v>
      </c>
      <c r="Q193" t="s">
        <v>50</v>
      </c>
      <c r="R193" t="s">
        <v>38</v>
      </c>
      <c r="S193" t="s">
        <v>38</v>
      </c>
      <c r="T193" t="s">
        <v>38</v>
      </c>
      <c r="U193" t="s">
        <v>38</v>
      </c>
    </row>
    <row r="194" spans="1:31">
      <c r="A194" t="s">
        <v>131</v>
      </c>
      <c r="E194" t="s">
        <v>36</v>
      </c>
      <c r="F194" t="s">
        <v>37</v>
      </c>
      <c r="G194" t="s">
        <v>38</v>
      </c>
      <c r="H194" t="s">
        <v>38</v>
      </c>
      <c r="I194" t="s">
        <v>38</v>
      </c>
      <c r="J194" t="s">
        <v>38</v>
      </c>
      <c r="K194" t="s">
        <v>38</v>
      </c>
      <c r="L194" t="s">
        <v>38</v>
      </c>
      <c r="M194" t="s">
        <v>38</v>
      </c>
      <c r="N194" t="s">
        <v>38</v>
      </c>
      <c r="O194" t="s">
        <v>38</v>
      </c>
      <c r="P194" t="s">
        <v>38</v>
      </c>
      <c r="Q194" t="s">
        <v>50</v>
      </c>
      <c r="R194" t="s">
        <v>38</v>
      </c>
      <c r="S194" t="s">
        <v>38</v>
      </c>
      <c r="T194" t="s">
        <v>38</v>
      </c>
      <c r="U194" t="s">
        <v>38</v>
      </c>
    </row>
    <row r="195" spans="1:31">
      <c r="E195" t="s">
        <v>168</v>
      </c>
      <c r="F195" t="s">
        <v>168</v>
      </c>
      <c r="G195" t="s">
        <v>38</v>
      </c>
      <c r="H195" t="s">
        <v>38</v>
      </c>
      <c r="I195" t="s">
        <v>38</v>
      </c>
      <c r="J195" t="s">
        <v>38</v>
      </c>
      <c r="K195" t="s">
        <v>38</v>
      </c>
      <c r="L195" t="s">
        <v>38</v>
      </c>
      <c r="M195" t="s">
        <v>38</v>
      </c>
      <c r="N195" t="s">
        <v>38</v>
      </c>
      <c r="O195" t="s">
        <v>38</v>
      </c>
      <c r="P195" t="s">
        <v>38</v>
      </c>
      <c r="Q195" t="s">
        <v>50</v>
      </c>
      <c r="R195" t="s">
        <v>38</v>
      </c>
      <c r="S195" t="s">
        <v>38</v>
      </c>
      <c r="T195" t="s">
        <v>38</v>
      </c>
      <c r="U195" t="s">
        <v>38</v>
      </c>
      <c r="V195" t="s">
        <v>51</v>
      </c>
      <c r="W195" t="s">
        <v>145</v>
      </c>
      <c r="X195" t="s">
        <v>74</v>
      </c>
      <c r="AA195" t="s">
        <v>54</v>
      </c>
      <c r="AB195" t="s">
        <v>44</v>
      </c>
      <c r="AD195" t="s">
        <v>157</v>
      </c>
    </row>
    <row r="196" spans="1:31">
      <c r="A196" t="s">
        <v>56</v>
      </c>
      <c r="E196" t="s">
        <v>281</v>
      </c>
      <c r="F196" t="s">
        <v>282</v>
      </c>
      <c r="G196" t="s">
        <v>38</v>
      </c>
      <c r="H196" t="s">
        <v>38</v>
      </c>
      <c r="I196" t="s">
        <v>50</v>
      </c>
      <c r="J196" t="s">
        <v>38</v>
      </c>
      <c r="K196" t="s">
        <v>38</v>
      </c>
      <c r="L196" t="s">
        <v>38</v>
      </c>
      <c r="M196" t="s">
        <v>38</v>
      </c>
      <c r="N196" t="s">
        <v>38</v>
      </c>
      <c r="O196" t="s">
        <v>38</v>
      </c>
      <c r="P196" t="s">
        <v>38</v>
      </c>
      <c r="Q196" t="s">
        <v>50</v>
      </c>
      <c r="R196" t="s">
        <v>38</v>
      </c>
      <c r="S196" t="s">
        <v>38</v>
      </c>
      <c r="T196" t="s">
        <v>38</v>
      </c>
      <c r="U196" t="s">
        <v>38</v>
      </c>
      <c r="V196" t="s">
        <v>39</v>
      </c>
      <c r="W196" t="s">
        <v>125</v>
      </c>
      <c r="X196" t="s">
        <v>41</v>
      </c>
      <c r="Y196" t="s">
        <v>107</v>
      </c>
      <c r="AA196" t="s">
        <v>54</v>
      </c>
      <c r="AB196" t="s">
        <v>44</v>
      </c>
      <c r="AC196" t="s">
        <v>67</v>
      </c>
      <c r="AD196" t="s">
        <v>62</v>
      </c>
      <c r="AE196" t="s">
        <v>121</v>
      </c>
    </row>
    <row r="197" spans="1:31">
      <c r="E197" t="s">
        <v>154</v>
      </c>
      <c r="F197" t="s">
        <v>155</v>
      </c>
      <c r="G197" t="s">
        <v>38</v>
      </c>
      <c r="H197" t="s">
        <v>38</v>
      </c>
      <c r="I197" t="s">
        <v>38</v>
      </c>
      <c r="J197" t="s">
        <v>50</v>
      </c>
      <c r="K197" t="s">
        <v>38</v>
      </c>
      <c r="L197" t="s">
        <v>38</v>
      </c>
      <c r="M197" t="s">
        <v>38</v>
      </c>
      <c r="N197" t="s">
        <v>38</v>
      </c>
      <c r="O197" t="s">
        <v>38</v>
      </c>
      <c r="P197" t="s">
        <v>38</v>
      </c>
      <c r="Q197" t="s">
        <v>50</v>
      </c>
      <c r="R197" t="s">
        <v>38</v>
      </c>
      <c r="S197" t="s">
        <v>38</v>
      </c>
      <c r="T197" t="s">
        <v>38</v>
      </c>
      <c r="U197" t="s">
        <v>38</v>
      </c>
      <c r="V197" t="s">
        <v>51</v>
      </c>
      <c r="W197" t="s">
        <v>52</v>
      </c>
      <c r="X197" t="s">
        <v>74</v>
      </c>
      <c r="AA197" t="s">
        <v>44</v>
      </c>
      <c r="AB197" t="s">
        <v>44</v>
      </c>
      <c r="AC197" t="s">
        <v>67</v>
      </c>
      <c r="AD197" t="s">
        <v>62</v>
      </c>
    </row>
    <row r="198" spans="1:31">
      <c r="A198" t="s">
        <v>494</v>
      </c>
      <c r="E198" t="s">
        <v>230</v>
      </c>
      <c r="F198" t="s">
        <v>282</v>
      </c>
      <c r="G198" t="s">
        <v>38</v>
      </c>
      <c r="H198" t="s">
        <v>38</v>
      </c>
      <c r="I198" t="s">
        <v>38</v>
      </c>
      <c r="J198" t="s">
        <v>50</v>
      </c>
      <c r="K198" t="s">
        <v>38</v>
      </c>
      <c r="L198" t="s">
        <v>38</v>
      </c>
      <c r="M198" t="s">
        <v>38</v>
      </c>
      <c r="N198" t="s">
        <v>38</v>
      </c>
      <c r="O198" t="s">
        <v>38</v>
      </c>
      <c r="P198" t="s">
        <v>38</v>
      </c>
      <c r="Q198" t="s">
        <v>50</v>
      </c>
      <c r="R198" t="s">
        <v>38</v>
      </c>
      <c r="S198" t="s">
        <v>38</v>
      </c>
      <c r="T198" t="s">
        <v>38</v>
      </c>
      <c r="U198" t="s">
        <v>38</v>
      </c>
      <c r="W198" t="s">
        <v>125</v>
      </c>
      <c r="X198" t="s">
        <v>74</v>
      </c>
      <c r="Y198" t="s">
        <v>107</v>
      </c>
      <c r="AA198" t="s">
        <v>54</v>
      </c>
      <c r="AB198" t="s">
        <v>44</v>
      </c>
    </row>
    <row r="199" spans="1:31">
      <c r="E199" t="s">
        <v>555</v>
      </c>
      <c r="F199" t="s">
        <v>245</v>
      </c>
      <c r="G199" t="s">
        <v>38</v>
      </c>
      <c r="H199" t="s">
        <v>38</v>
      </c>
      <c r="I199" t="s">
        <v>38</v>
      </c>
      <c r="J199" t="s">
        <v>50</v>
      </c>
      <c r="K199" t="s">
        <v>38</v>
      </c>
      <c r="L199" t="s">
        <v>38</v>
      </c>
      <c r="M199" t="s">
        <v>38</v>
      </c>
      <c r="N199" t="s">
        <v>38</v>
      </c>
      <c r="O199" t="s">
        <v>38</v>
      </c>
      <c r="P199" t="s">
        <v>38</v>
      </c>
      <c r="Q199" t="s">
        <v>50</v>
      </c>
      <c r="R199" t="s">
        <v>38</v>
      </c>
      <c r="S199" t="s">
        <v>38</v>
      </c>
      <c r="T199" t="s">
        <v>38</v>
      </c>
      <c r="U199" t="s">
        <v>38</v>
      </c>
      <c r="V199" t="s">
        <v>73</v>
      </c>
      <c r="W199" t="s">
        <v>60</v>
      </c>
      <c r="X199" t="s">
        <v>41</v>
      </c>
      <c r="Y199" t="s">
        <v>107</v>
      </c>
      <c r="AA199" t="s">
        <v>54</v>
      </c>
      <c r="AB199" t="s">
        <v>44</v>
      </c>
      <c r="AD199" t="s">
        <v>45</v>
      </c>
      <c r="AE199" t="s">
        <v>46</v>
      </c>
    </row>
    <row r="200" spans="1:31">
      <c r="A200" t="s">
        <v>103</v>
      </c>
      <c r="G200" t="s">
        <v>38</v>
      </c>
      <c r="H200" t="s">
        <v>38</v>
      </c>
      <c r="I200" t="s">
        <v>38</v>
      </c>
      <c r="J200" t="s">
        <v>59</v>
      </c>
      <c r="K200" t="s">
        <v>38</v>
      </c>
      <c r="L200" t="s">
        <v>38</v>
      </c>
      <c r="M200" t="s">
        <v>38</v>
      </c>
      <c r="N200" t="s">
        <v>38</v>
      </c>
      <c r="O200" t="s">
        <v>38</v>
      </c>
      <c r="P200" t="s">
        <v>38</v>
      </c>
      <c r="Q200" t="s">
        <v>50</v>
      </c>
      <c r="R200" t="s">
        <v>38</v>
      </c>
      <c r="S200" t="s">
        <v>38</v>
      </c>
      <c r="T200" t="s">
        <v>38</v>
      </c>
      <c r="U200" t="s">
        <v>38</v>
      </c>
      <c r="V200" t="s">
        <v>39</v>
      </c>
      <c r="W200" t="s">
        <v>40</v>
      </c>
      <c r="X200" t="s">
        <v>74</v>
      </c>
      <c r="Y200" t="s">
        <v>107</v>
      </c>
      <c r="AA200" t="s">
        <v>54</v>
      </c>
      <c r="AB200" t="s">
        <v>44</v>
      </c>
      <c r="AC200" t="s">
        <v>55</v>
      </c>
      <c r="AD200" t="s">
        <v>68</v>
      </c>
      <c r="AE200" t="s">
        <v>46</v>
      </c>
    </row>
    <row r="201" spans="1:31">
      <c r="A201" t="s">
        <v>77</v>
      </c>
      <c r="E201" t="s">
        <v>143</v>
      </c>
      <c r="F201" t="s">
        <v>203</v>
      </c>
      <c r="G201" t="s">
        <v>38</v>
      </c>
      <c r="H201" t="s">
        <v>38</v>
      </c>
      <c r="I201" t="s">
        <v>38</v>
      </c>
      <c r="J201" t="s">
        <v>38</v>
      </c>
      <c r="K201" t="s">
        <v>50</v>
      </c>
      <c r="L201" t="s">
        <v>38</v>
      </c>
      <c r="M201" t="s">
        <v>38</v>
      </c>
      <c r="N201" t="s">
        <v>38</v>
      </c>
      <c r="O201" t="s">
        <v>38</v>
      </c>
      <c r="P201" t="s">
        <v>38</v>
      </c>
      <c r="Q201" t="s">
        <v>50</v>
      </c>
      <c r="R201" t="s">
        <v>38</v>
      </c>
      <c r="S201" t="s">
        <v>38</v>
      </c>
      <c r="T201" t="s">
        <v>38</v>
      </c>
      <c r="U201" t="s">
        <v>38</v>
      </c>
    </row>
    <row r="202" spans="1:31">
      <c r="A202" t="s">
        <v>99</v>
      </c>
      <c r="E202" t="s">
        <v>359</v>
      </c>
      <c r="F202" t="s">
        <v>65</v>
      </c>
      <c r="G202" t="s">
        <v>38</v>
      </c>
      <c r="H202" t="s">
        <v>38</v>
      </c>
      <c r="I202" t="s">
        <v>38</v>
      </c>
      <c r="J202" t="s">
        <v>38</v>
      </c>
      <c r="K202" t="s">
        <v>50</v>
      </c>
      <c r="L202" t="s">
        <v>38</v>
      </c>
      <c r="M202" t="s">
        <v>38</v>
      </c>
      <c r="N202" t="s">
        <v>38</v>
      </c>
      <c r="O202" t="s">
        <v>38</v>
      </c>
      <c r="P202" t="s">
        <v>38</v>
      </c>
      <c r="Q202" t="s">
        <v>50</v>
      </c>
      <c r="R202" t="s">
        <v>38</v>
      </c>
      <c r="S202" t="s">
        <v>38</v>
      </c>
      <c r="T202" t="s">
        <v>38</v>
      </c>
      <c r="U202" t="s">
        <v>38</v>
      </c>
    </row>
    <row r="203" spans="1:31">
      <c r="E203" t="s">
        <v>511</v>
      </c>
      <c r="F203" t="s">
        <v>534</v>
      </c>
      <c r="G203" t="s">
        <v>38</v>
      </c>
      <c r="H203" t="s">
        <v>38</v>
      </c>
      <c r="I203" t="s">
        <v>38</v>
      </c>
      <c r="J203" t="s">
        <v>38</v>
      </c>
      <c r="K203" t="s">
        <v>50</v>
      </c>
      <c r="L203" t="s">
        <v>38</v>
      </c>
      <c r="M203" t="s">
        <v>38</v>
      </c>
      <c r="N203" t="s">
        <v>38</v>
      </c>
      <c r="O203" t="s">
        <v>38</v>
      </c>
      <c r="P203" t="s">
        <v>38</v>
      </c>
      <c r="Q203" t="s">
        <v>50</v>
      </c>
      <c r="R203" t="s">
        <v>38</v>
      </c>
      <c r="S203" t="s">
        <v>38</v>
      </c>
      <c r="T203" t="s">
        <v>38</v>
      </c>
      <c r="U203" t="s">
        <v>38</v>
      </c>
    </row>
    <row r="204" spans="1:31">
      <c r="E204" t="s">
        <v>209</v>
      </c>
      <c r="F204" t="s">
        <v>210</v>
      </c>
      <c r="G204" t="s">
        <v>38</v>
      </c>
      <c r="H204" t="s">
        <v>38</v>
      </c>
      <c r="I204" t="s">
        <v>38</v>
      </c>
      <c r="J204" t="s">
        <v>50</v>
      </c>
      <c r="K204" t="s">
        <v>50</v>
      </c>
      <c r="L204" t="s">
        <v>38</v>
      </c>
      <c r="M204" t="s">
        <v>38</v>
      </c>
      <c r="N204" t="s">
        <v>38</v>
      </c>
      <c r="O204" t="s">
        <v>38</v>
      </c>
      <c r="P204" t="s">
        <v>38</v>
      </c>
      <c r="Q204" t="s">
        <v>50</v>
      </c>
      <c r="R204" t="s">
        <v>38</v>
      </c>
      <c r="S204" t="s">
        <v>38</v>
      </c>
      <c r="T204" t="s">
        <v>38</v>
      </c>
      <c r="U204" t="s">
        <v>38</v>
      </c>
      <c r="V204" t="s">
        <v>39</v>
      </c>
      <c r="W204" t="s">
        <v>40</v>
      </c>
      <c r="X204" t="s">
        <v>74</v>
      </c>
      <c r="Y204" t="s">
        <v>107</v>
      </c>
      <c r="AA204" t="s">
        <v>54</v>
      </c>
      <c r="AB204" t="s">
        <v>44</v>
      </c>
      <c r="AC204" t="s">
        <v>82</v>
      </c>
      <c r="AD204" t="s">
        <v>62</v>
      </c>
      <c r="AE204" t="s">
        <v>46</v>
      </c>
    </row>
    <row r="205" spans="1:31">
      <c r="A205" t="s">
        <v>131</v>
      </c>
      <c r="E205" t="s">
        <v>513</v>
      </c>
      <c r="F205" t="s">
        <v>514</v>
      </c>
      <c r="G205" t="s">
        <v>38</v>
      </c>
      <c r="H205" t="s">
        <v>38</v>
      </c>
      <c r="I205" t="s">
        <v>38</v>
      </c>
      <c r="J205" t="s">
        <v>50</v>
      </c>
      <c r="K205" t="s">
        <v>50</v>
      </c>
      <c r="L205" t="s">
        <v>38</v>
      </c>
      <c r="M205" t="s">
        <v>38</v>
      </c>
      <c r="N205" t="s">
        <v>38</v>
      </c>
      <c r="O205" t="s">
        <v>38</v>
      </c>
      <c r="P205" t="s">
        <v>38</v>
      </c>
      <c r="Q205" t="s">
        <v>50</v>
      </c>
      <c r="R205" t="s">
        <v>38</v>
      </c>
      <c r="S205" t="s">
        <v>38</v>
      </c>
      <c r="T205" t="s">
        <v>38</v>
      </c>
      <c r="U205" t="s">
        <v>38</v>
      </c>
      <c r="V205" t="s">
        <v>80</v>
      </c>
      <c r="W205" t="s">
        <v>60</v>
      </c>
      <c r="X205" t="s">
        <v>41</v>
      </c>
      <c r="Y205" t="s">
        <v>107</v>
      </c>
      <c r="AA205" t="s">
        <v>54</v>
      </c>
      <c r="AB205" t="s">
        <v>44</v>
      </c>
      <c r="AD205" t="s">
        <v>45</v>
      </c>
      <c r="AE205" t="s">
        <v>46</v>
      </c>
    </row>
    <row r="206" spans="1:31">
      <c r="G206" t="s">
        <v>38</v>
      </c>
      <c r="H206" t="s">
        <v>50</v>
      </c>
      <c r="I206" t="s">
        <v>38</v>
      </c>
      <c r="J206" t="s">
        <v>50</v>
      </c>
      <c r="K206" t="s">
        <v>50</v>
      </c>
      <c r="L206" t="s">
        <v>38</v>
      </c>
      <c r="M206" t="s">
        <v>38</v>
      </c>
      <c r="N206" t="s">
        <v>38</v>
      </c>
      <c r="O206" t="s">
        <v>38</v>
      </c>
      <c r="P206" t="s">
        <v>38</v>
      </c>
      <c r="Q206" t="s">
        <v>50</v>
      </c>
      <c r="R206" t="s">
        <v>38</v>
      </c>
      <c r="S206" t="s">
        <v>38</v>
      </c>
      <c r="T206" t="s">
        <v>38</v>
      </c>
      <c r="U206" t="s">
        <v>38</v>
      </c>
    </row>
    <row r="207" spans="1:31">
      <c r="A207" t="s">
        <v>120</v>
      </c>
      <c r="E207" t="s">
        <v>36</v>
      </c>
      <c r="F207" t="s">
        <v>37</v>
      </c>
      <c r="G207" t="s">
        <v>38</v>
      </c>
      <c r="H207" t="s">
        <v>38</v>
      </c>
      <c r="I207" t="s">
        <v>38</v>
      </c>
      <c r="J207" t="s">
        <v>38</v>
      </c>
      <c r="K207" t="s">
        <v>38</v>
      </c>
      <c r="L207" t="s">
        <v>50</v>
      </c>
      <c r="M207" t="s">
        <v>38</v>
      </c>
      <c r="N207" t="s">
        <v>38</v>
      </c>
      <c r="O207" t="s">
        <v>38</v>
      </c>
      <c r="P207" t="s">
        <v>38</v>
      </c>
      <c r="Q207" t="s">
        <v>50</v>
      </c>
      <c r="R207" t="s">
        <v>38</v>
      </c>
      <c r="S207" t="s">
        <v>38</v>
      </c>
      <c r="T207" t="s">
        <v>38</v>
      </c>
      <c r="U207" t="s">
        <v>38</v>
      </c>
      <c r="V207" t="s">
        <v>119</v>
      </c>
      <c r="W207" t="s">
        <v>40</v>
      </c>
      <c r="X207" t="s">
        <v>74</v>
      </c>
      <c r="Y207" t="s">
        <v>107</v>
      </c>
      <c r="AA207" t="s">
        <v>54</v>
      </c>
      <c r="AB207" t="s">
        <v>44</v>
      </c>
      <c r="AC207" t="s">
        <v>82</v>
      </c>
      <c r="AD207" t="s">
        <v>68</v>
      </c>
      <c r="AE207" t="s">
        <v>46</v>
      </c>
    </row>
    <row r="208" spans="1:31">
      <c r="A208" t="s">
        <v>83</v>
      </c>
      <c r="E208" t="s">
        <v>415</v>
      </c>
      <c r="F208" t="s">
        <v>252</v>
      </c>
      <c r="G208" t="s">
        <v>38</v>
      </c>
      <c r="H208" t="s">
        <v>38</v>
      </c>
      <c r="I208" t="s">
        <v>38</v>
      </c>
      <c r="J208" t="s">
        <v>50</v>
      </c>
      <c r="K208" t="s">
        <v>38</v>
      </c>
      <c r="L208" t="s">
        <v>50</v>
      </c>
      <c r="M208" t="s">
        <v>38</v>
      </c>
      <c r="N208" t="s">
        <v>38</v>
      </c>
      <c r="O208" t="s">
        <v>38</v>
      </c>
      <c r="P208" t="s">
        <v>38</v>
      </c>
      <c r="Q208" t="s">
        <v>50</v>
      </c>
      <c r="R208" t="s">
        <v>38</v>
      </c>
      <c r="S208" t="s">
        <v>38</v>
      </c>
      <c r="T208" t="s">
        <v>38</v>
      </c>
      <c r="U208" t="s">
        <v>38</v>
      </c>
      <c r="V208" t="s">
        <v>119</v>
      </c>
      <c r="W208" t="s">
        <v>60</v>
      </c>
      <c r="X208" t="s">
        <v>74</v>
      </c>
      <c r="Y208" t="s">
        <v>107</v>
      </c>
      <c r="AA208" t="s">
        <v>54</v>
      </c>
      <c r="AB208" t="s">
        <v>44</v>
      </c>
      <c r="AD208" t="s">
        <v>45</v>
      </c>
      <c r="AE208" t="s">
        <v>46</v>
      </c>
    </row>
    <row r="209" spans="1:31">
      <c r="A209" t="s">
        <v>301</v>
      </c>
      <c r="E209" t="s">
        <v>105</v>
      </c>
      <c r="F209" t="s">
        <v>105</v>
      </c>
      <c r="G209" t="s">
        <v>38</v>
      </c>
      <c r="H209" t="s">
        <v>38</v>
      </c>
      <c r="I209" t="s">
        <v>38</v>
      </c>
      <c r="J209" t="s">
        <v>50</v>
      </c>
      <c r="K209" t="s">
        <v>50</v>
      </c>
      <c r="L209" t="s">
        <v>50</v>
      </c>
      <c r="M209" t="s">
        <v>38</v>
      </c>
      <c r="N209" t="s">
        <v>38</v>
      </c>
      <c r="O209" t="s">
        <v>38</v>
      </c>
      <c r="P209" t="s">
        <v>38</v>
      </c>
      <c r="Q209" t="s">
        <v>50</v>
      </c>
      <c r="R209" t="s">
        <v>38</v>
      </c>
      <c r="S209" t="s">
        <v>38</v>
      </c>
      <c r="T209" t="s">
        <v>38</v>
      </c>
      <c r="U209" t="s">
        <v>38</v>
      </c>
      <c r="V209" t="s">
        <v>39</v>
      </c>
      <c r="W209" t="s">
        <v>60</v>
      </c>
      <c r="X209" t="s">
        <v>41</v>
      </c>
      <c r="AA209" t="s">
        <v>54</v>
      </c>
      <c r="AB209" t="s">
        <v>44</v>
      </c>
      <c r="AC209" t="s">
        <v>302</v>
      </c>
      <c r="AD209" t="s">
        <v>45</v>
      </c>
      <c r="AE209" t="s">
        <v>46</v>
      </c>
    </row>
    <row r="210" spans="1:31">
      <c r="A210" t="s">
        <v>83</v>
      </c>
      <c r="E210" t="s">
        <v>460</v>
      </c>
      <c r="F210" t="s">
        <v>326</v>
      </c>
      <c r="G210" t="s">
        <v>38</v>
      </c>
      <c r="H210" t="s">
        <v>38</v>
      </c>
      <c r="I210" t="s">
        <v>38</v>
      </c>
      <c r="J210" t="s">
        <v>50</v>
      </c>
      <c r="K210" t="s">
        <v>50</v>
      </c>
      <c r="L210" t="s">
        <v>50</v>
      </c>
      <c r="M210" t="s">
        <v>38</v>
      </c>
      <c r="N210" t="s">
        <v>38</v>
      </c>
      <c r="O210" t="s">
        <v>38</v>
      </c>
      <c r="P210" t="s">
        <v>38</v>
      </c>
      <c r="Q210" t="s">
        <v>50</v>
      </c>
      <c r="R210" t="s">
        <v>38</v>
      </c>
      <c r="S210" t="s">
        <v>38</v>
      </c>
      <c r="T210" t="s">
        <v>38</v>
      </c>
      <c r="U210" t="s">
        <v>38</v>
      </c>
      <c r="V210" t="s">
        <v>51</v>
      </c>
      <c r="W210" t="s">
        <v>40</v>
      </c>
      <c r="X210" t="s">
        <v>74</v>
      </c>
      <c r="AA210" t="s">
        <v>54</v>
      </c>
      <c r="AB210" t="s">
        <v>44</v>
      </c>
      <c r="AD210" t="s">
        <v>62</v>
      </c>
      <c r="AE210" t="s">
        <v>121</v>
      </c>
    </row>
    <row r="211" spans="1:31">
      <c r="A211" t="s">
        <v>99</v>
      </c>
      <c r="E211" t="s">
        <v>84</v>
      </c>
      <c r="F211" t="s">
        <v>136</v>
      </c>
      <c r="G211" t="s">
        <v>38</v>
      </c>
      <c r="H211" t="s">
        <v>38</v>
      </c>
      <c r="I211" t="s">
        <v>38</v>
      </c>
      <c r="J211" t="s">
        <v>50</v>
      </c>
      <c r="K211" t="s">
        <v>59</v>
      </c>
      <c r="L211" t="s">
        <v>50</v>
      </c>
      <c r="M211" t="s">
        <v>38</v>
      </c>
      <c r="N211" t="s">
        <v>38</v>
      </c>
      <c r="O211" t="s">
        <v>38</v>
      </c>
      <c r="P211" t="s">
        <v>38</v>
      </c>
      <c r="Q211" t="s">
        <v>50</v>
      </c>
      <c r="R211" t="s">
        <v>38</v>
      </c>
      <c r="S211" t="s">
        <v>38</v>
      </c>
      <c r="T211" t="s">
        <v>38</v>
      </c>
      <c r="U211" t="s">
        <v>38</v>
      </c>
      <c r="V211" t="s">
        <v>39</v>
      </c>
      <c r="W211" t="s">
        <v>40</v>
      </c>
      <c r="X211" t="s">
        <v>41</v>
      </c>
      <c r="AA211" t="s">
        <v>54</v>
      </c>
      <c r="AB211" t="s">
        <v>44</v>
      </c>
      <c r="AC211" t="s">
        <v>67</v>
      </c>
      <c r="AD211" t="s">
        <v>68</v>
      </c>
      <c r="AE211" t="s">
        <v>46</v>
      </c>
    </row>
    <row r="212" spans="1:31">
      <c r="A212" t="s">
        <v>196</v>
      </c>
      <c r="E212" t="s">
        <v>363</v>
      </c>
      <c r="F212" t="s">
        <v>363</v>
      </c>
      <c r="G212" t="s">
        <v>59</v>
      </c>
      <c r="H212" t="s">
        <v>38</v>
      </c>
      <c r="I212" t="s">
        <v>38</v>
      </c>
      <c r="J212" t="s">
        <v>38</v>
      </c>
      <c r="K212" t="s">
        <v>50</v>
      </c>
      <c r="L212" t="s">
        <v>59</v>
      </c>
      <c r="M212" t="s">
        <v>59</v>
      </c>
      <c r="N212" t="s">
        <v>38</v>
      </c>
      <c r="O212" t="s">
        <v>38</v>
      </c>
      <c r="P212" t="s">
        <v>38</v>
      </c>
      <c r="Q212" t="s">
        <v>50</v>
      </c>
      <c r="R212" t="s">
        <v>38</v>
      </c>
      <c r="S212" t="s">
        <v>38</v>
      </c>
      <c r="T212" t="s">
        <v>38</v>
      </c>
      <c r="U212" t="s">
        <v>38</v>
      </c>
    </row>
    <row r="213" spans="1:31">
      <c r="E213" t="s">
        <v>560</v>
      </c>
      <c r="G213" t="s">
        <v>38</v>
      </c>
      <c r="H213" t="s">
        <v>50</v>
      </c>
      <c r="I213" t="s">
        <v>38</v>
      </c>
      <c r="J213" t="s">
        <v>50</v>
      </c>
      <c r="K213" t="s">
        <v>38</v>
      </c>
      <c r="L213" t="s">
        <v>38</v>
      </c>
      <c r="M213" t="s">
        <v>38</v>
      </c>
      <c r="N213" t="s">
        <v>50</v>
      </c>
      <c r="O213" t="s">
        <v>38</v>
      </c>
      <c r="P213" t="s">
        <v>38</v>
      </c>
      <c r="Q213" t="s">
        <v>50</v>
      </c>
      <c r="R213" t="s">
        <v>38</v>
      </c>
      <c r="S213" t="s">
        <v>38</v>
      </c>
      <c r="T213" t="s">
        <v>38</v>
      </c>
      <c r="U213" t="s">
        <v>38</v>
      </c>
    </row>
    <row r="214" spans="1:31">
      <c r="A214" t="s">
        <v>132</v>
      </c>
      <c r="E214" t="s">
        <v>293</v>
      </c>
      <c r="F214" t="s">
        <v>294</v>
      </c>
      <c r="G214" t="s">
        <v>38</v>
      </c>
      <c r="H214" t="s">
        <v>38</v>
      </c>
      <c r="I214" t="s">
        <v>38</v>
      </c>
      <c r="J214" t="s">
        <v>38</v>
      </c>
      <c r="K214" t="s">
        <v>50</v>
      </c>
      <c r="L214" t="s">
        <v>38</v>
      </c>
      <c r="M214" t="s">
        <v>38</v>
      </c>
      <c r="N214" t="s">
        <v>50</v>
      </c>
      <c r="O214" t="s">
        <v>38</v>
      </c>
      <c r="P214" t="s">
        <v>38</v>
      </c>
      <c r="Q214" t="s">
        <v>50</v>
      </c>
      <c r="R214" t="s">
        <v>38</v>
      </c>
      <c r="S214" t="s">
        <v>38</v>
      </c>
      <c r="T214" t="s">
        <v>38</v>
      </c>
      <c r="U214" t="s">
        <v>38</v>
      </c>
      <c r="V214" t="s">
        <v>51</v>
      </c>
      <c r="W214" t="s">
        <v>106</v>
      </c>
      <c r="X214" t="s">
        <v>41</v>
      </c>
      <c r="AA214" t="s">
        <v>54</v>
      </c>
      <c r="AB214" t="s">
        <v>44</v>
      </c>
      <c r="AC214" t="s">
        <v>67</v>
      </c>
      <c r="AD214" t="s">
        <v>62</v>
      </c>
      <c r="AE214" t="s">
        <v>46</v>
      </c>
    </row>
    <row r="215" spans="1:31">
      <c r="A215" t="s">
        <v>127</v>
      </c>
      <c r="G215" t="s">
        <v>38</v>
      </c>
      <c r="H215" t="s">
        <v>38</v>
      </c>
      <c r="I215" t="s">
        <v>38</v>
      </c>
      <c r="J215" t="s">
        <v>38</v>
      </c>
      <c r="K215" t="s">
        <v>38</v>
      </c>
      <c r="L215" t="s">
        <v>50</v>
      </c>
      <c r="M215" t="s">
        <v>38</v>
      </c>
      <c r="N215" t="s">
        <v>50</v>
      </c>
      <c r="O215" t="s">
        <v>38</v>
      </c>
      <c r="P215" t="s">
        <v>38</v>
      </c>
      <c r="Q215" t="s">
        <v>50</v>
      </c>
      <c r="R215" t="s">
        <v>38</v>
      </c>
      <c r="S215" t="s">
        <v>38</v>
      </c>
      <c r="T215" t="s">
        <v>38</v>
      </c>
      <c r="U215" t="s">
        <v>38</v>
      </c>
    </row>
    <row r="216" spans="1:31">
      <c r="A216" t="s">
        <v>70</v>
      </c>
      <c r="E216" t="s">
        <v>37</v>
      </c>
      <c r="F216" t="s">
        <v>203</v>
      </c>
      <c r="G216" t="s">
        <v>38</v>
      </c>
      <c r="H216" t="s">
        <v>38</v>
      </c>
      <c r="I216" t="s">
        <v>38</v>
      </c>
      <c r="J216" t="s">
        <v>38</v>
      </c>
      <c r="K216" t="s">
        <v>50</v>
      </c>
      <c r="L216" t="s">
        <v>59</v>
      </c>
      <c r="M216" t="s">
        <v>38</v>
      </c>
      <c r="N216" t="s">
        <v>50</v>
      </c>
      <c r="O216" t="s">
        <v>38</v>
      </c>
      <c r="P216" t="s">
        <v>38</v>
      </c>
      <c r="Q216" t="s">
        <v>50</v>
      </c>
      <c r="R216" t="s">
        <v>38</v>
      </c>
      <c r="S216" t="s">
        <v>38</v>
      </c>
      <c r="T216" t="s">
        <v>38</v>
      </c>
      <c r="U216" t="s">
        <v>38</v>
      </c>
      <c r="V216" t="s">
        <v>80</v>
      </c>
      <c r="W216" t="s">
        <v>60</v>
      </c>
      <c r="X216" t="s">
        <v>41</v>
      </c>
      <c r="AA216" t="s">
        <v>54</v>
      </c>
      <c r="AB216" t="s">
        <v>44</v>
      </c>
      <c r="AD216" t="s">
        <v>62</v>
      </c>
      <c r="AE216" t="s">
        <v>121</v>
      </c>
    </row>
    <row r="217" spans="1:31">
      <c r="A217" t="s">
        <v>126</v>
      </c>
      <c r="E217" t="s">
        <v>129</v>
      </c>
      <c r="F217" t="s">
        <v>130</v>
      </c>
      <c r="G217" t="s">
        <v>38</v>
      </c>
      <c r="H217" t="s">
        <v>38</v>
      </c>
      <c r="I217" t="s">
        <v>38</v>
      </c>
      <c r="J217" t="s">
        <v>38</v>
      </c>
      <c r="K217" t="s">
        <v>38</v>
      </c>
      <c r="L217" t="s">
        <v>38</v>
      </c>
      <c r="M217" t="s">
        <v>38</v>
      </c>
      <c r="N217" t="s">
        <v>59</v>
      </c>
      <c r="O217" t="s">
        <v>38</v>
      </c>
      <c r="P217" t="s">
        <v>38</v>
      </c>
      <c r="Q217" t="s">
        <v>50</v>
      </c>
      <c r="R217" t="s">
        <v>38</v>
      </c>
      <c r="S217" t="s">
        <v>38</v>
      </c>
      <c r="T217" t="s">
        <v>38</v>
      </c>
      <c r="U217" t="s">
        <v>38</v>
      </c>
      <c r="V217" t="s">
        <v>39</v>
      </c>
      <c r="W217" t="s">
        <v>40</v>
      </c>
      <c r="X217" t="s">
        <v>41</v>
      </c>
      <c r="Y217" t="s">
        <v>107</v>
      </c>
      <c r="AA217" t="s">
        <v>54</v>
      </c>
      <c r="AB217" t="s">
        <v>44</v>
      </c>
      <c r="AC217" t="s">
        <v>82</v>
      </c>
      <c r="AD217" t="s">
        <v>45</v>
      </c>
      <c r="AE217" t="s">
        <v>46</v>
      </c>
    </row>
    <row r="218" spans="1:31">
      <c r="A218" t="s">
        <v>70</v>
      </c>
      <c r="E218" t="s">
        <v>105</v>
      </c>
      <c r="F218" t="s">
        <v>37</v>
      </c>
      <c r="G218" t="s">
        <v>38</v>
      </c>
      <c r="H218" t="s">
        <v>38</v>
      </c>
      <c r="I218" t="s">
        <v>38</v>
      </c>
      <c r="J218" t="s">
        <v>38</v>
      </c>
      <c r="K218" t="s">
        <v>38</v>
      </c>
      <c r="L218" t="s">
        <v>50</v>
      </c>
      <c r="M218" t="s">
        <v>38</v>
      </c>
      <c r="N218" t="s">
        <v>50</v>
      </c>
      <c r="O218" t="s">
        <v>50</v>
      </c>
      <c r="P218" t="s">
        <v>38</v>
      </c>
      <c r="Q218" t="s">
        <v>50</v>
      </c>
      <c r="R218" t="s">
        <v>38</v>
      </c>
      <c r="S218" t="s">
        <v>38</v>
      </c>
      <c r="T218" t="s">
        <v>38</v>
      </c>
      <c r="U218" t="s">
        <v>38</v>
      </c>
    </row>
    <row r="219" spans="1:31">
      <c r="E219" t="s">
        <v>412</v>
      </c>
      <c r="F219" t="s">
        <v>238</v>
      </c>
      <c r="G219" t="s">
        <v>38</v>
      </c>
      <c r="H219" t="s">
        <v>59</v>
      </c>
      <c r="I219" t="s">
        <v>38</v>
      </c>
      <c r="J219" t="s">
        <v>38</v>
      </c>
      <c r="K219" t="s">
        <v>38</v>
      </c>
      <c r="L219" t="s">
        <v>59</v>
      </c>
      <c r="M219" t="s">
        <v>38</v>
      </c>
      <c r="N219" t="s">
        <v>38</v>
      </c>
      <c r="O219" t="s">
        <v>59</v>
      </c>
      <c r="P219" t="s">
        <v>38</v>
      </c>
      <c r="Q219" t="s">
        <v>50</v>
      </c>
      <c r="R219" t="s">
        <v>38</v>
      </c>
      <c r="S219" t="s">
        <v>38</v>
      </c>
      <c r="T219" t="s">
        <v>38</v>
      </c>
      <c r="U219" t="s">
        <v>38</v>
      </c>
      <c r="V219" t="s">
        <v>119</v>
      </c>
      <c r="W219" t="s">
        <v>40</v>
      </c>
      <c r="X219" t="s">
        <v>74</v>
      </c>
      <c r="Y219" t="s">
        <v>107</v>
      </c>
      <c r="AA219" t="s">
        <v>54</v>
      </c>
      <c r="AB219" t="s">
        <v>44</v>
      </c>
      <c r="AD219" t="s">
        <v>45</v>
      </c>
      <c r="AE219" t="s">
        <v>46</v>
      </c>
    </row>
    <row r="220" spans="1:31">
      <c r="A220" t="s">
        <v>99</v>
      </c>
      <c r="E220" t="s">
        <v>363</v>
      </c>
      <c r="F220" t="s">
        <v>426</v>
      </c>
      <c r="G220" t="s">
        <v>59</v>
      </c>
      <c r="H220" t="s">
        <v>38</v>
      </c>
      <c r="I220" t="s">
        <v>59</v>
      </c>
      <c r="J220" t="s">
        <v>50</v>
      </c>
      <c r="K220" t="s">
        <v>50</v>
      </c>
      <c r="L220" t="s">
        <v>50</v>
      </c>
      <c r="M220" t="s">
        <v>38</v>
      </c>
      <c r="N220" t="s">
        <v>38</v>
      </c>
      <c r="O220" t="s">
        <v>38</v>
      </c>
      <c r="P220" t="s">
        <v>50</v>
      </c>
      <c r="Q220" t="s">
        <v>50</v>
      </c>
      <c r="R220" t="s">
        <v>38</v>
      </c>
      <c r="S220" t="s">
        <v>38</v>
      </c>
      <c r="T220" t="s">
        <v>38</v>
      </c>
      <c r="U220" t="s">
        <v>38</v>
      </c>
    </row>
    <row r="221" spans="1:31">
      <c r="E221" t="s">
        <v>285</v>
      </c>
      <c r="F221" t="s">
        <v>296</v>
      </c>
      <c r="G221" t="s">
        <v>38</v>
      </c>
      <c r="H221" t="s">
        <v>38</v>
      </c>
      <c r="I221" t="s">
        <v>50</v>
      </c>
      <c r="J221" t="s">
        <v>38</v>
      </c>
      <c r="K221" t="s">
        <v>50</v>
      </c>
      <c r="L221" t="s">
        <v>38</v>
      </c>
      <c r="M221" t="s">
        <v>38</v>
      </c>
      <c r="N221" t="s">
        <v>50</v>
      </c>
      <c r="O221" t="s">
        <v>38</v>
      </c>
      <c r="P221" t="s">
        <v>50</v>
      </c>
      <c r="Q221" t="s">
        <v>50</v>
      </c>
      <c r="R221" t="s">
        <v>38</v>
      </c>
      <c r="S221" t="s">
        <v>38</v>
      </c>
      <c r="T221" t="s">
        <v>38</v>
      </c>
      <c r="U221" t="s">
        <v>38</v>
      </c>
      <c r="V221" t="s">
        <v>80</v>
      </c>
      <c r="W221" t="s">
        <v>125</v>
      </c>
      <c r="X221" t="s">
        <v>41</v>
      </c>
      <c r="Y221" t="s">
        <v>107</v>
      </c>
      <c r="AA221" t="s">
        <v>54</v>
      </c>
      <c r="AB221" t="s">
        <v>44</v>
      </c>
      <c r="AC221" t="s">
        <v>67</v>
      </c>
      <c r="AD221" t="s">
        <v>62</v>
      </c>
      <c r="AE221" t="s">
        <v>121</v>
      </c>
    </row>
    <row r="222" spans="1:31">
      <c r="E222" t="s">
        <v>561</v>
      </c>
      <c r="F222" t="s">
        <v>562</v>
      </c>
      <c r="G222" t="s">
        <v>38</v>
      </c>
      <c r="H222" t="s">
        <v>38</v>
      </c>
      <c r="I222" t="s">
        <v>38</v>
      </c>
      <c r="J222" t="s">
        <v>38</v>
      </c>
      <c r="K222" t="s">
        <v>50</v>
      </c>
      <c r="L222" t="s">
        <v>50</v>
      </c>
      <c r="M222" t="s">
        <v>38</v>
      </c>
      <c r="N222" t="s">
        <v>59</v>
      </c>
      <c r="O222" t="s">
        <v>38</v>
      </c>
      <c r="P222" t="s">
        <v>50</v>
      </c>
      <c r="Q222" t="s">
        <v>50</v>
      </c>
      <c r="R222" t="s">
        <v>38</v>
      </c>
      <c r="S222" t="s">
        <v>38</v>
      </c>
      <c r="T222" t="s">
        <v>38</v>
      </c>
      <c r="U222" t="s">
        <v>38</v>
      </c>
    </row>
    <row r="223" spans="1:31">
      <c r="A223" t="s">
        <v>132</v>
      </c>
      <c r="E223" t="s">
        <v>273</v>
      </c>
      <c r="F223" t="s">
        <v>170</v>
      </c>
      <c r="G223" t="s">
        <v>38</v>
      </c>
      <c r="H223" t="s">
        <v>38</v>
      </c>
      <c r="I223" t="s">
        <v>38</v>
      </c>
      <c r="J223" t="s">
        <v>38</v>
      </c>
      <c r="K223" t="s">
        <v>38</v>
      </c>
      <c r="L223" t="s">
        <v>38</v>
      </c>
      <c r="M223" t="s">
        <v>38</v>
      </c>
      <c r="N223" t="s">
        <v>38</v>
      </c>
      <c r="O223" t="s">
        <v>50</v>
      </c>
      <c r="P223" t="s">
        <v>50</v>
      </c>
      <c r="Q223" t="s">
        <v>50</v>
      </c>
      <c r="R223" t="s">
        <v>38</v>
      </c>
      <c r="S223" t="s">
        <v>38</v>
      </c>
      <c r="T223" t="s">
        <v>38</v>
      </c>
      <c r="U223" t="s">
        <v>38</v>
      </c>
      <c r="V223" t="s">
        <v>51</v>
      </c>
      <c r="W223" t="s">
        <v>52</v>
      </c>
      <c r="X223" t="s">
        <v>74</v>
      </c>
      <c r="AA223" t="s">
        <v>54</v>
      </c>
      <c r="AB223" t="s">
        <v>44</v>
      </c>
      <c r="AC223" t="s">
        <v>67</v>
      </c>
      <c r="AD223" t="s">
        <v>157</v>
      </c>
      <c r="AE223" t="s">
        <v>225</v>
      </c>
    </row>
    <row r="224" spans="1:31">
      <c r="A224" t="s">
        <v>127</v>
      </c>
      <c r="G224" t="s">
        <v>38</v>
      </c>
      <c r="H224" t="s">
        <v>38</v>
      </c>
      <c r="I224" t="s">
        <v>50</v>
      </c>
      <c r="J224" t="s">
        <v>38</v>
      </c>
      <c r="K224" t="s">
        <v>38</v>
      </c>
      <c r="L224" t="s">
        <v>50</v>
      </c>
      <c r="M224" t="s">
        <v>38</v>
      </c>
      <c r="N224" t="s">
        <v>38</v>
      </c>
      <c r="O224" t="s">
        <v>50</v>
      </c>
      <c r="P224" t="s">
        <v>50</v>
      </c>
      <c r="Q224" t="s">
        <v>50</v>
      </c>
      <c r="R224" t="s">
        <v>38</v>
      </c>
      <c r="S224" t="s">
        <v>38</v>
      </c>
      <c r="T224" t="s">
        <v>38</v>
      </c>
      <c r="U224" t="s">
        <v>38</v>
      </c>
      <c r="V224" t="s">
        <v>39</v>
      </c>
      <c r="W224" t="s">
        <v>40</v>
      </c>
      <c r="X224" t="s">
        <v>41</v>
      </c>
      <c r="Y224" t="s">
        <v>107</v>
      </c>
      <c r="AA224" t="s">
        <v>54</v>
      </c>
      <c r="AB224" t="s">
        <v>44</v>
      </c>
      <c r="AC224" t="s">
        <v>82</v>
      </c>
      <c r="AD224" t="s">
        <v>45</v>
      </c>
      <c r="AE224" t="s">
        <v>46</v>
      </c>
    </row>
    <row r="225" spans="1:31">
      <c r="A225" t="s">
        <v>103</v>
      </c>
      <c r="E225" t="s">
        <v>351</v>
      </c>
      <c r="F225" t="s">
        <v>163</v>
      </c>
      <c r="G225" t="s">
        <v>38</v>
      </c>
      <c r="H225" t="s">
        <v>38</v>
      </c>
      <c r="I225" t="s">
        <v>38</v>
      </c>
      <c r="J225" t="s">
        <v>38</v>
      </c>
      <c r="K225" t="s">
        <v>38</v>
      </c>
      <c r="L225" t="s">
        <v>38</v>
      </c>
      <c r="M225" t="s">
        <v>38</v>
      </c>
      <c r="N225" t="s">
        <v>38</v>
      </c>
      <c r="O225" t="s">
        <v>38</v>
      </c>
      <c r="P225" t="s">
        <v>59</v>
      </c>
      <c r="Q225" t="s">
        <v>50</v>
      </c>
      <c r="R225" t="s">
        <v>38</v>
      </c>
      <c r="S225" t="s">
        <v>38</v>
      </c>
      <c r="T225" t="s">
        <v>38</v>
      </c>
      <c r="U225" t="s">
        <v>38</v>
      </c>
      <c r="V225" t="s">
        <v>119</v>
      </c>
      <c r="W225" t="s">
        <v>40</v>
      </c>
      <c r="X225" t="s">
        <v>41</v>
      </c>
      <c r="Y225" t="s">
        <v>107</v>
      </c>
      <c r="AA225" t="s">
        <v>54</v>
      </c>
      <c r="AB225" t="s">
        <v>44</v>
      </c>
      <c r="AC225" t="s">
        <v>82</v>
      </c>
      <c r="AD225" t="s">
        <v>156</v>
      </c>
      <c r="AE225" t="s">
        <v>121</v>
      </c>
    </row>
    <row r="226" spans="1:31">
      <c r="A226" t="s">
        <v>70</v>
      </c>
      <c r="F226" t="s">
        <v>256</v>
      </c>
      <c r="G226" t="s">
        <v>38</v>
      </c>
      <c r="H226" t="s">
        <v>38</v>
      </c>
      <c r="I226" t="s">
        <v>38</v>
      </c>
      <c r="J226" t="s">
        <v>38</v>
      </c>
      <c r="K226" t="s">
        <v>38</v>
      </c>
      <c r="L226" t="s">
        <v>38</v>
      </c>
      <c r="M226" t="s">
        <v>38</v>
      </c>
      <c r="N226" t="s">
        <v>38</v>
      </c>
      <c r="O226" t="s">
        <v>38</v>
      </c>
      <c r="P226" t="s">
        <v>59</v>
      </c>
      <c r="Q226" t="s">
        <v>50</v>
      </c>
      <c r="R226" t="s">
        <v>38</v>
      </c>
      <c r="S226" t="s">
        <v>38</v>
      </c>
      <c r="T226" t="s">
        <v>38</v>
      </c>
      <c r="U226" t="s">
        <v>38</v>
      </c>
      <c r="V226" t="s">
        <v>39</v>
      </c>
      <c r="W226" t="s">
        <v>60</v>
      </c>
      <c r="X226" t="s">
        <v>74</v>
      </c>
      <c r="AA226" t="s">
        <v>54</v>
      </c>
      <c r="AB226" t="s">
        <v>44</v>
      </c>
    </row>
    <row r="227" spans="1:31">
      <c r="A227" t="s">
        <v>99</v>
      </c>
      <c r="E227" t="s">
        <v>206</v>
      </c>
      <c r="F227" t="s">
        <v>207</v>
      </c>
      <c r="G227" t="s">
        <v>38</v>
      </c>
      <c r="H227" t="s">
        <v>38</v>
      </c>
      <c r="I227" t="s">
        <v>38</v>
      </c>
      <c r="J227" t="s">
        <v>38</v>
      </c>
      <c r="K227" t="s">
        <v>38</v>
      </c>
      <c r="L227" t="s">
        <v>38</v>
      </c>
      <c r="M227" t="s">
        <v>38</v>
      </c>
      <c r="N227" t="s">
        <v>38</v>
      </c>
      <c r="O227" t="s">
        <v>38</v>
      </c>
      <c r="P227" t="s">
        <v>38</v>
      </c>
      <c r="Q227" t="s">
        <v>59</v>
      </c>
      <c r="R227" t="s">
        <v>38</v>
      </c>
      <c r="S227" t="s">
        <v>38</v>
      </c>
      <c r="T227" t="s">
        <v>38</v>
      </c>
      <c r="U227" t="s">
        <v>38</v>
      </c>
      <c r="V227" t="s">
        <v>119</v>
      </c>
      <c r="W227" t="s">
        <v>60</v>
      </c>
      <c r="X227" t="s">
        <v>41</v>
      </c>
      <c r="Y227" t="s">
        <v>107</v>
      </c>
      <c r="AA227" t="s">
        <v>54</v>
      </c>
      <c r="AB227" t="s">
        <v>44</v>
      </c>
      <c r="AC227" t="s">
        <v>82</v>
      </c>
      <c r="AD227" t="s">
        <v>62</v>
      </c>
      <c r="AE227" t="s">
        <v>137</v>
      </c>
    </row>
    <row r="228" spans="1:31">
      <c r="A228" t="s">
        <v>77</v>
      </c>
      <c r="F228" t="s">
        <v>168</v>
      </c>
      <c r="G228" t="s">
        <v>38</v>
      </c>
      <c r="H228" t="s">
        <v>38</v>
      </c>
      <c r="I228" t="s">
        <v>38</v>
      </c>
      <c r="J228" t="s">
        <v>38</v>
      </c>
      <c r="K228" t="s">
        <v>38</v>
      </c>
      <c r="L228" t="s">
        <v>38</v>
      </c>
      <c r="M228" t="s">
        <v>38</v>
      </c>
      <c r="N228" t="s">
        <v>38</v>
      </c>
      <c r="O228" t="s">
        <v>38</v>
      </c>
      <c r="P228" t="s">
        <v>38</v>
      </c>
      <c r="Q228" t="s">
        <v>59</v>
      </c>
      <c r="R228" t="s">
        <v>38</v>
      </c>
      <c r="S228" t="s">
        <v>38</v>
      </c>
      <c r="T228" t="s">
        <v>38</v>
      </c>
      <c r="U228" t="s">
        <v>38</v>
      </c>
    </row>
    <row r="229" spans="1:31">
      <c r="A229" t="s">
        <v>99</v>
      </c>
      <c r="E229" t="s">
        <v>382</v>
      </c>
      <c r="F229" t="s">
        <v>383</v>
      </c>
      <c r="G229" t="s">
        <v>38</v>
      </c>
      <c r="H229" t="s">
        <v>38</v>
      </c>
      <c r="I229" t="s">
        <v>38</v>
      </c>
      <c r="J229" t="s">
        <v>38</v>
      </c>
      <c r="K229" t="s">
        <v>38</v>
      </c>
      <c r="L229" t="s">
        <v>38</v>
      </c>
      <c r="M229" t="s">
        <v>38</v>
      </c>
      <c r="N229" t="s">
        <v>38</v>
      </c>
      <c r="O229" t="s">
        <v>38</v>
      </c>
      <c r="P229" t="s">
        <v>38</v>
      </c>
      <c r="Q229" t="s">
        <v>59</v>
      </c>
      <c r="R229" t="s">
        <v>38</v>
      </c>
      <c r="S229" t="s">
        <v>38</v>
      </c>
      <c r="T229" t="s">
        <v>38</v>
      </c>
      <c r="U229" t="s">
        <v>38</v>
      </c>
      <c r="V229" t="s">
        <v>51</v>
      </c>
      <c r="W229" t="s">
        <v>52</v>
      </c>
      <c r="X229" t="s">
        <v>41</v>
      </c>
      <c r="AA229" t="s">
        <v>54</v>
      </c>
      <c r="AB229" t="s">
        <v>44</v>
      </c>
      <c r="AD229" t="s">
        <v>45</v>
      </c>
      <c r="AE229" t="s">
        <v>102</v>
      </c>
    </row>
    <row r="230" spans="1:31">
      <c r="A230" t="s">
        <v>132</v>
      </c>
      <c r="E230" t="s">
        <v>285</v>
      </c>
      <c r="F230" t="s">
        <v>245</v>
      </c>
      <c r="G230" t="s">
        <v>38</v>
      </c>
      <c r="H230" t="s">
        <v>38</v>
      </c>
      <c r="I230" t="s">
        <v>38</v>
      </c>
      <c r="J230" t="s">
        <v>38</v>
      </c>
      <c r="K230" t="s">
        <v>38</v>
      </c>
      <c r="L230" t="s">
        <v>38</v>
      </c>
      <c r="M230" t="s">
        <v>38</v>
      </c>
      <c r="N230" t="s">
        <v>38</v>
      </c>
      <c r="O230" t="s">
        <v>38</v>
      </c>
      <c r="P230" t="s">
        <v>38</v>
      </c>
      <c r="Q230" t="s">
        <v>59</v>
      </c>
      <c r="R230" t="s">
        <v>38</v>
      </c>
      <c r="S230" t="s">
        <v>38</v>
      </c>
      <c r="T230" t="s">
        <v>38</v>
      </c>
      <c r="U230" t="s">
        <v>38</v>
      </c>
      <c r="V230" t="s">
        <v>73</v>
      </c>
      <c r="W230" t="s">
        <v>52</v>
      </c>
      <c r="X230" t="s">
        <v>41</v>
      </c>
      <c r="Y230" t="s">
        <v>107</v>
      </c>
      <c r="AA230" t="s">
        <v>54</v>
      </c>
      <c r="AB230" t="s">
        <v>44</v>
      </c>
      <c r="AD230" t="s">
        <v>45</v>
      </c>
      <c r="AE230" t="s">
        <v>46</v>
      </c>
    </row>
    <row r="231" spans="1:31">
      <c r="A231" t="s">
        <v>56</v>
      </c>
      <c r="G231" t="s">
        <v>38</v>
      </c>
      <c r="H231" t="s">
        <v>38</v>
      </c>
      <c r="I231" t="s">
        <v>38</v>
      </c>
      <c r="J231" t="s">
        <v>38</v>
      </c>
      <c r="K231" t="s">
        <v>38</v>
      </c>
      <c r="L231" t="s">
        <v>38</v>
      </c>
      <c r="M231" t="s">
        <v>38</v>
      </c>
      <c r="N231" t="s">
        <v>38</v>
      </c>
      <c r="O231" t="s">
        <v>38</v>
      </c>
      <c r="P231" t="s">
        <v>38</v>
      </c>
      <c r="Q231" t="s">
        <v>59</v>
      </c>
      <c r="R231" t="s">
        <v>38</v>
      </c>
      <c r="S231" t="s">
        <v>38</v>
      </c>
      <c r="T231" t="s">
        <v>38</v>
      </c>
      <c r="U231" t="s">
        <v>38</v>
      </c>
      <c r="V231" t="s">
        <v>80</v>
      </c>
      <c r="W231" t="s">
        <v>40</v>
      </c>
      <c r="X231" t="s">
        <v>74</v>
      </c>
      <c r="Y231" t="s">
        <v>107</v>
      </c>
      <c r="AA231" t="s">
        <v>54</v>
      </c>
      <c r="AB231" t="s">
        <v>44</v>
      </c>
      <c r="AD231" t="s">
        <v>62</v>
      </c>
      <c r="AE231" t="s">
        <v>121</v>
      </c>
    </row>
    <row r="232" spans="1:31">
      <c r="A232" t="s">
        <v>56</v>
      </c>
      <c r="E232" t="s">
        <v>496</v>
      </c>
      <c r="F232" t="s">
        <v>241</v>
      </c>
      <c r="G232" t="s">
        <v>38</v>
      </c>
      <c r="H232" t="s">
        <v>38</v>
      </c>
      <c r="I232" t="s">
        <v>38</v>
      </c>
      <c r="J232" t="s">
        <v>38</v>
      </c>
      <c r="K232" t="s">
        <v>38</v>
      </c>
      <c r="L232" t="s">
        <v>38</v>
      </c>
      <c r="M232" t="s">
        <v>38</v>
      </c>
      <c r="N232" t="s">
        <v>38</v>
      </c>
      <c r="O232" t="s">
        <v>38</v>
      </c>
      <c r="P232" t="s">
        <v>38</v>
      </c>
      <c r="Q232" t="s">
        <v>59</v>
      </c>
      <c r="R232" t="s">
        <v>38</v>
      </c>
      <c r="S232" t="s">
        <v>38</v>
      </c>
      <c r="T232" t="s">
        <v>38</v>
      </c>
      <c r="U232" t="s">
        <v>38</v>
      </c>
    </row>
    <row r="233" spans="1:31">
      <c r="A233" t="s">
        <v>104</v>
      </c>
      <c r="E233" t="s">
        <v>150</v>
      </c>
      <c r="F233" t="s">
        <v>118</v>
      </c>
      <c r="G233" t="s">
        <v>38</v>
      </c>
      <c r="H233" t="s">
        <v>38</v>
      </c>
      <c r="I233" t="s">
        <v>38</v>
      </c>
      <c r="J233" t="s">
        <v>38</v>
      </c>
      <c r="K233" t="s">
        <v>38</v>
      </c>
      <c r="L233" t="s">
        <v>38</v>
      </c>
      <c r="M233" t="s">
        <v>38</v>
      </c>
      <c r="N233" t="s">
        <v>38</v>
      </c>
      <c r="O233" t="s">
        <v>38</v>
      </c>
      <c r="P233" t="s">
        <v>38</v>
      </c>
      <c r="Q233" t="s">
        <v>59</v>
      </c>
      <c r="R233" t="s">
        <v>38</v>
      </c>
      <c r="S233" t="s">
        <v>38</v>
      </c>
      <c r="T233" t="s">
        <v>38</v>
      </c>
      <c r="U233" t="s">
        <v>38</v>
      </c>
      <c r="V233" t="s">
        <v>51</v>
      </c>
      <c r="W233" t="s">
        <v>145</v>
      </c>
      <c r="X233" t="s">
        <v>74</v>
      </c>
      <c r="AA233" t="s">
        <v>54</v>
      </c>
      <c r="AB233" t="s">
        <v>44</v>
      </c>
      <c r="AD233" t="s">
        <v>156</v>
      </c>
      <c r="AE233" t="s">
        <v>46</v>
      </c>
    </row>
    <row r="234" spans="1:31">
      <c r="A234" t="s">
        <v>103</v>
      </c>
      <c r="G234" t="s">
        <v>38</v>
      </c>
      <c r="H234" t="s">
        <v>38</v>
      </c>
      <c r="I234" t="s">
        <v>38</v>
      </c>
      <c r="J234" t="s">
        <v>38</v>
      </c>
      <c r="K234" t="s">
        <v>38</v>
      </c>
      <c r="L234" t="s">
        <v>38</v>
      </c>
      <c r="M234" t="s">
        <v>38</v>
      </c>
      <c r="N234" t="s">
        <v>38</v>
      </c>
      <c r="O234" t="s">
        <v>38</v>
      </c>
      <c r="P234" t="s">
        <v>38</v>
      </c>
      <c r="Q234" t="s">
        <v>59</v>
      </c>
      <c r="R234" t="s">
        <v>38</v>
      </c>
      <c r="S234" t="s">
        <v>38</v>
      </c>
      <c r="T234" t="s">
        <v>38</v>
      </c>
      <c r="U234" t="s">
        <v>38</v>
      </c>
      <c r="V234" t="s">
        <v>51</v>
      </c>
      <c r="W234" t="s">
        <v>106</v>
      </c>
      <c r="X234" t="s">
        <v>41</v>
      </c>
      <c r="Y234" t="s">
        <v>107</v>
      </c>
      <c r="AA234" t="s">
        <v>54</v>
      </c>
      <c r="AB234" t="s">
        <v>44</v>
      </c>
      <c r="AD234" t="s">
        <v>45</v>
      </c>
    </row>
    <row r="235" spans="1:31">
      <c r="E235" t="s">
        <v>541</v>
      </c>
      <c r="F235" t="s">
        <v>542</v>
      </c>
      <c r="G235" t="s">
        <v>38</v>
      </c>
      <c r="H235" t="s">
        <v>38</v>
      </c>
      <c r="I235" t="s">
        <v>38</v>
      </c>
      <c r="J235" t="s">
        <v>50</v>
      </c>
      <c r="K235" t="s">
        <v>38</v>
      </c>
      <c r="L235" t="s">
        <v>38</v>
      </c>
      <c r="M235" t="s">
        <v>38</v>
      </c>
      <c r="N235" t="s">
        <v>38</v>
      </c>
      <c r="O235" t="s">
        <v>38</v>
      </c>
      <c r="P235" t="s">
        <v>38</v>
      </c>
      <c r="Q235" t="s">
        <v>59</v>
      </c>
      <c r="R235" t="s">
        <v>38</v>
      </c>
      <c r="S235" t="s">
        <v>38</v>
      </c>
      <c r="T235" t="s">
        <v>38</v>
      </c>
      <c r="U235" t="s">
        <v>38</v>
      </c>
      <c r="V235" t="s">
        <v>119</v>
      </c>
      <c r="W235" t="s">
        <v>145</v>
      </c>
      <c r="X235" t="s">
        <v>41</v>
      </c>
      <c r="Y235" t="s">
        <v>107</v>
      </c>
      <c r="AA235" t="s">
        <v>54</v>
      </c>
      <c r="AB235" t="s">
        <v>44</v>
      </c>
    </row>
    <row r="236" spans="1:31">
      <c r="A236" t="s">
        <v>56</v>
      </c>
      <c r="E236" t="s">
        <v>265</v>
      </c>
      <c r="F236" t="s">
        <v>144</v>
      </c>
      <c r="G236" t="s">
        <v>38</v>
      </c>
      <c r="H236" t="s">
        <v>38</v>
      </c>
      <c r="I236" t="s">
        <v>38</v>
      </c>
      <c r="J236" t="s">
        <v>59</v>
      </c>
      <c r="K236" t="s">
        <v>38</v>
      </c>
      <c r="L236" t="s">
        <v>38</v>
      </c>
      <c r="M236" t="s">
        <v>38</v>
      </c>
      <c r="N236" t="s">
        <v>38</v>
      </c>
      <c r="O236" t="s">
        <v>38</v>
      </c>
      <c r="P236" t="s">
        <v>38</v>
      </c>
      <c r="Q236" t="s">
        <v>59</v>
      </c>
      <c r="R236" t="s">
        <v>38</v>
      </c>
      <c r="S236" t="s">
        <v>38</v>
      </c>
      <c r="T236" t="s">
        <v>38</v>
      </c>
      <c r="U236" t="s">
        <v>38</v>
      </c>
      <c r="V236" t="s">
        <v>80</v>
      </c>
      <c r="W236" t="s">
        <v>60</v>
      </c>
      <c r="X236" t="s">
        <v>74</v>
      </c>
      <c r="Y236" t="s">
        <v>101</v>
      </c>
      <c r="AA236" t="s">
        <v>54</v>
      </c>
      <c r="AB236" t="s">
        <v>44</v>
      </c>
      <c r="AD236" t="s">
        <v>45</v>
      </c>
      <c r="AE236" t="s">
        <v>46</v>
      </c>
    </row>
    <row r="237" spans="1:31">
      <c r="A237" t="s">
        <v>56</v>
      </c>
      <c r="E237" t="s">
        <v>36</v>
      </c>
      <c r="F237" t="s">
        <v>37</v>
      </c>
      <c r="G237" t="s">
        <v>38</v>
      </c>
      <c r="H237" t="s">
        <v>38</v>
      </c>
      <c r="I237" t="s">
        <v>38</v>
      </c>
      <c r="J237" t="s">
        <v>38</v>
      </c>
      <c r="K237" t="s">
        <v>50</v>
      </c>
      <c r="L237" t="s">
        <v>38</v>
      </c>
      <c r="M237" t="s">
        <v>38</v>
      </c>
      <c r="N237" t="s">
        <v>38</v>
      </c>
      <c r="O237" t="s">
        <v>38</v>
      </c>
      <c r="P237" t="s">
        <v>38</v>
      </c>
      <c r="Q237" t="s">
        <v>59</v>
      </c>
      <c r="R237" t="s">
        <v>38</v>
      </c>
      <c r="S237" t="s">
        <v>38</v>
      </c>
      <c r="T237" t="s">
        <v>38</v>
      </c>
      <c r="U237" t="s">
        <v>38</v>
      </c>
      <c r="V237" t="s">
        <v>73</v>
      </c>
      <c r="W237" t="s">
        <v>60</v>
      </c>
      <c r="X237" t="s">
        <v>41</v>
      </c>
      <c r="Y237" t="s">
        <v>107</v>
      </c>
      <c r="AA237" t="s">
        <v>54</v>
      </c>
      <c r="AB237" t="s">
        <v>44</v>
      </c>
      <c r="AC237" t="s">
        <v>67</v>
      </c>
      <c r="AD237" t="s">
        <v>45</v>
      </c>
      <c r="AE237" t="s">
        <v>46</v>
      </c>
    </row>
    <row r="238" spans="1:31">
      <c r="A238" t="s">
        <v>104</v>
      </c>
      <c r="E238" t="s">
        <v>143</v>
      </c>
      <c r="F238" t="s">
        <v>130</v>
      </c>
      <c r="G238" t="s">
        <v>38</v>
      </c>
      <c r="H238" t="s">
        <v>38</v>
      </c>
      <c r="I238" t="s">
        <v>38</v>
      </c>
      <c r="J238" t="s">
        <v>38</v>
      </c>
      <c r="K238" t="s">
        <v>59</v>
      </c>
      <c r="L238" t="s">
        <v>38</v>
      </c>
      <c r="M238" t="s">
        <v>38</v>
      </c>
      <c r="N238" t="s">
        <v>38</v>
      </c>
      <c r="O238" t="s">
        <v>38</v>
      </c>
      <c r="P238" t="s">
        <v>38</v>
      </c>
      <c r="Q238" t="s">
        <v>59</v>
      </c>
      <c r="R238" t="s">
        <v>38</v>
      </c>
      <c r="S238" t="s">
        <v>38</v>
      </c>
      <c r="T238" t="s">
        <v>38</v>
      </c>
      <c r="U238" t="s">
        <v>38</v>
      </c>
      <c r="V238" t="s">
        <v>80</v>
      </c>
      <c r="W238" t="s">
        <v>40</v>
      </c>
      <c r="X238" t="s">
        <v>74</v>
      </c>
      <c r="Y238" t="s">
        <v>107</v>
      </c>
      <c r="AA238" t="s">
        <v>54</v>
      </c>
      <c r="AB238" t="s">
        <v>44</v>
      </c>
      <c r="AC238" t="s">
        <v>82</v>
      </c>
      <c r="AD238" t="s">
        <v>45</v>
      </c>
      <c r="AE238" t="s">
        <v>141</v>
      </c>
    </row>
    <row r="239" spans="1:31">
      <c r="A239" t="s">
        <v>56</v>
      </c>
      <c r="E239" t="s">
        <v>129</v>
      </c>
      <c r="F239" t="s">
        <v>115</v>
      </c>
      <c r="G239" t="s">
        <v>38</v>
      </c>
      <c r="H239" t="s">
        <v>38</v>
      </c>
      <c r="I239" t="s">
        <v>38</v>
      </c>
      <c r="J239" t="s">
        <v>38</v>
      </c>
      <c r="K239" t="s">
        <v>59</v>
      </c>
      <c r="L239" t="s">
        <v>38</v>
      </c>
      <c r="M239" t="s">
        <v>38</v>
      </c>
      <c r="N239" t="s">
        <v>38</v>
      </c>
      <c r="O239" t="s">
        <v>38</v>
      </c>
      <c r="P239" t="s">
        <v>38</v>
      </c>
      <c r="Q239" t="s">
        <v>59</v>
      </c>
      <c r="R239" t="s">
        <v>38</v>
      </c>
      <c r="S239" t="s">
        <v>38</v>
      </c>
      <c r="T239" t="s">
        <v>38</v>
      </c>
      <c r="U239" t="s">
        <v>38</v>
      </c>
      <c r="V239" t="s">
        <v>51</v>
      </c>
      <c r="W239" t="s">
        <v>40</v>
      </c>
      <c r="X239" t="s">
        <v>41</v>
      </c>
      <c r="Y239" t="s">
        <v>107</v>
      </c>
      <c r="AA239" t="s">
        <v>54</v>
      </c>
      <c r="AB239" t="s">
        <v>44</v>
      </c>
      <c r="AC239" t="s">
        <v>67</v>
      </c>
      <c r="AD239" t="s">
        <v>62</v>
      </c>
      <c r="AE239" t="s">
        <v>46</v>
      </c>
    </row>
    <row r="240" spans="1:31">
      <c r="A240" t="s">
        <v>77</v>
      </c>
      <c r="E240" t="s">
        <v>311</v>
      </c>
      <c r="F240" t="s">
        <v>326</v>
      </c>
      <c r="G240" t="s">
        <v>38</v>
      </c>
      <c r="H240" t="s">
        <v>38</v>
      </c>
      <c r="I240" t="s">
        <v>38</v>
      </c>
      <c r="J240" t="s">
        <v>38</v>
      </c>
      <c r="K240" t="s">
        <v>59</v>
      </c>
      <c r="L240" t="s">
        <v>38</v>
      </c>
      <c r="M240" t="s">
        <v>38</v>
      </c>
      <c r="N240" t="s">
        <v>38</v>
      </c>
      <c r="O240" t="s">
        <v>38</v>
      </c>
      <c r="P240" t="s">
        <v>38</v>
      </c>
      <c r="Q240" t="s">
        <v>59</v>
      </c>
      <c r="R240" t="s">
        <v>38</v>
      </c>
      <c r="S240" t="s">
        <v>38</v>
      </c>
      <c r="T240" t="s">
        <v>38</v>
      </c>
      <c r="U240" t="s">
        <v>38</v>
      </c>
      <c r="V240" t="s">
        <v>73</v>
      </c>
      <c r="W240" t="s">
        <v>60</v>
      </c>
      <c r="X240" t="s">
        <v>41</v>
      </c>
      <c r="Y240" t="s">
        <v>107</v>
      </c>
      <c r="AA240" t="s">
        <v>54</v>
      </c>
      <c r="AB240" t="s">
        <v>44</v>
      </c>
    </row>
    <row r="241" spans="1:32">
      <c r="G241" t="s">
        <v>38</v>
      </c>
      <c r="H241" t="s">
        <v>38</v>
      </c>
      <c r="I241" t="s">
        <v>38</v>
      </c>
      <c r="J241" t="s">
        <v>38</v>
      </c>
      <c r="K241" t="s">
        <v>59</v>
      </c>
      <c r="L241" t="s">
        <v>38</v>
      </c>
      <c r="M241" t="s">
        <v>38</v>
      </c>
      <c r="N241" t="s">
        <v>38</v>
      </c>
      <c r="O241" t="s">
        <v>38</v>
      </c>
      <c r="P241" t="s">
        <v>38</v>
      </c>
      <c r="Q241" t="s">
        <v>59</v>
      </c>
      <c r="R241" t="s">
        <v>38</v>
      </c>
      <c r="S241" t="s">
        <v>38</v>
      </c>
      <c r="T241" t="s">
        <v>38</v>
      </c>
      <c r="U241" t="s">
        <v>38</v>
      </c>
    </row>
    <row r="242" spans="1:32">
      <c r="A242" t="s">
        <v>208</v>
      </c>
      <c r="E242" t="s">
        <v>204</v>
      </c>
      <c r="F242" t="s">
        <v>329</v>
      </c>
      <c r="G242" t="s">
        <v>38</v>
      </c>
      <c r="H242" t="s">
        <v>38</v>
      </c>
      <c r="I242" t="s">
        <v>38</v>
      </c>
      <c r="J242" t="s">
        <v>50</v>
      </c>
      <c r="K242" t="s">
        <v>59</v>
      </c>
      <c r="L242" t="s">
        <v>38</v>
      </c>
      <c r="M242" t="s">
        <v>38</v>
      </c>
      <c r="N242" t="s">
        <v>38</v>
      </c>
      <c r="O242" t="s">
        <v>38</v>
      </c>
      <c r="P242" t="s">
        <v>38</v>
      </c>
      <c r="Q242" t="s">
        <v>59</v>
      </c>
      <c r="R242" t="s">
        <v>38</v>
      </c>
      <c r="S242" t="s">
        <v>38</v>
      </c>
      <c r="T242" t="s">
        <v>38</v>
      </c>
      <c r="U242" t="s">
        <v>38</v>
      </c>
      <c r="V242" t="s">
        <v>119</v>
      </c>
      <c r="W242" t="s">
        <v>60</v>
      </c>
      <c r="X242" t="s">
        <v>41</v>
      </c>
      <c r="Y242" t="s">
        <v>107</v>
      </c>
      <c r="AA242" t="s">
        <v>54</v>
      </c>
      <c r="AB242" t="s">
        <v>44</v>
      </c>
      <c r="AD242" t="s">
        <v>45</v>
      </c>
      <c r="AE242" t="s">
        <v>46</v>
      </c>
      <c r="AF242" t="s">
        <v>371</v>
      </c>
    </row>
    <row r="243" spans="1:32">
      <c r="A243" t="s">
        <v>103</v>
      </c>
      <c r="E243" t="s">
        <v>124</v>
      </c>
      <c r="F243" t="s">
        <v>118</v>
      </c>
      <c r="G243" t="s">
        <v>38</v>
      </c>
      <c r="H243" t="s">
        <v>38</v>
      </c>
      <c r="I243" t="s">
        <v>38</v>
      </c>
      <c r="J243" t="s">
        <v>59</v>
      </c>
      <c r="K243" t="s">
        <v>59</v>
      </c>
      <c r="L243" t="s">
        <v>38</v>
      </c>
      <c r="M243" t="s">
        <v>38</v>
      </c>
      <c r="N243" t="s">
        <v>38</v>
      </c>
      <c r="O243" t="s">
        <v>38</v>
      </c>
      <c r="P243" t="s">
        <v>38</v>
      </c>
      <c r="Q243" t="s">
        <v>59</v>
      </c>
      <c r="R243" t="s">
        <v>38</v>
      </c>
      <c r="S243" t="s">
        <v>38</v>
      </c>
      <c r="T243" t="s">
        <v>38</v>
      </c>
      <c r="U243" t="s">
        <v>38</v>
      </c>
      <c r="V243" t="s">
        <v>73</v>
      </c>
      <c r="W243" t="s">
        <v>40</v>
      </c>
      <c r="X243" t="s">
        <v>74</v>
      </c>
      <c r="Y243" t="s">
        <v>107</v>
      </c>
      <c r="AA243" t="s">
        <v>54</v>
      </c>
      <c r="AB243" t="s">
        <v>44</v>
      </c>
      <c r="AC243" t="s">
        <v>61</v>
      </c>
      <c r="AD243" t="s">
        <v>45</v>
      </c>
      <c r="AE243" t="s">
        <v>46</v>
      </c>
    </row>
    <row r="244" spans="1:32">
      <c r="A244" t="s">
        <v>56</v>
      </c>
      <c r="E244" t="s">
        <v>154</v>
      </c>
      <c r="F244" t="s">
        <v>425</v>
      </c>
      <c r="G244" t="s">
        <v>38</v>
      </c>
      <c r="H244" t="s">
        <v>38</v>
      </c>
      <c r="I244" t="s">
        <v>38</v>
      </c>
      <c r="J244" t="s">
        <v>59</v>
      </c>
      <c r="K244" t="s">
        <v>59</v>
      </c>
      <c r="L244" t="s">
        <v>38</v>
      </c>
      <c r="M244" t="s">
        <v>38</v>
      </c>
      <c r="N244" t="s">
        <v>38</v>
      </c>
      <c r="O244" t="s">
        <v>38</v>
      </c>
      <c r="P244" t="s">
        <v>38</v>
      </c>
      <c r="Q244" t="s">
        <v>59</v>
      </c>
      <c r="R244" t="s">
        <v>38</v>
      </c>
      <c r="S244" t="s">
        <v>38</v>
      </c>
      <c r="T244" t="s">
        <v>38</v>
      </c>
      <c r="U244" t="s">
        <v>38</v>
      </c>
      <c r="V244" t="s">
        <v>80</v>
      </c>
      <c r="W244" t="s">
        <v>60</v>
      </c>
      <c r="X244" t="s">
        <v>74</v>
      </c>
      <c r="Y244" t="s">
        <v>107</v>
      </c>
      <c r="AA244" t="s">
        <v>54</v>
      </c>
      <c r="AB244" t="s">
        <v>44</v>
      </c>
      <c r="AD244" t="s">
        <v>45</v>
      </c>
    </row>
    <row r="245" spans="1:32">
      <c r="A245" t="s">
        <v>103</v>
      </c>
      <c r="E245" t="s">
        <v>234</v>
      </c>
      <c r="F245" t="s">
        <v>235</v>
      </c>
      <c r="G245" t="s">
        <v>38</v>
      </c>
      <c r="H245" t="s">
        <v>38</v>
      </c>
      <c r="I245" t="s">
        <v>38</v>
      </c>
      <c r="J245" t="s">
        <v>59</v>
      </c>
      <c r="K245" t="s">
        <v>59</v>
      </c>
      <c r="L245" t="s">
        <v>50</v>
      </c>
      <c r="M245" t="s">
        <v>38</v>
      </c>
      <c r="N245" t="s">
        <v>38</v>
      </c>
      <c r="O245" t="s">
        <v>38</v>
      </c>
      <c r="P245" t="s">
        <v>38</v>
      </c>
      <c r="Q245" t="s">
        <v>59</v>
      </c>
      <c r="R245" t="s">
        <v>38</v>
      </c>
      <c r="S245" t="s">
        <v>38</v>
      </c>
      <c r="T245" t="s">
        <v>38</v>
      </c>
      <c r="U245" t="s">
        <v>38</v>
      </c>
      <c r="V245" t="s">
        <v>80</v>
      </c>
      <c r="W245" t="s">
        <v>40</v>
      </c>
      <c r="X245" t="s">
        <v>74</v>
      </c>
      <c r="Y245" t="s">
        <v>107</v>
      </c>
      <c r="AA245" t="s">
        <v>54</v>
      </c>
      <c r="AB245" t="s">
        <v>44</v>
      </c>
      <c r="AC245" t="s">
        <v>61</v>
      </c>
      <c r="AD245" t="s">
        <v>45</v>
      </c>
      <c r="AE245" t="s">
        <v>189</v>
      </c>
    </row>
    <row r="246" spans="1:32">
      <c r="A246" t="s">
        <v>127</v>
      </c>
      <c r="E246" t="s">
        <v>36</v>
      </c>
      <c r="F246" t="s">
        <v>118</v>
      </c>
      <c r="G246" t="s">
        <v>38</v>
      </c>
      <c r="H246" t="s">
        <v>38</v>
      </c>
      <c r="I246" t="s">
        <v>38</v>
      </c>
      <c r="J246" t="s">
        <v>38</v>
      </c>
      <c r="K246" t="s">
        <v>38</v>
      </c>
      <c r="L246" t="s">
        <v>59</v>
      </c>
      <c r="M246" t="s">
        <v>38</v>
      </c>
      <c r="N246" t="s">
        <v>38</v>
      </c>
      <c r="O246" t="s">
        <v>38</v>
      </c>
      <c r="P246" t="s">
        <v>38</v>
      </c>
      <c r="Q246" t="s">
        <v>59</v>
      </c>
      <c r="R246" t="s">
        <v>38</v>
      </c>
      <c r="S246" t="s">
        <v>38</v>
      </c>
      <c r="T246" t="s">
        <v>38</v>
      </c>
      <c r="U246" t="s">
        <v>38</v>
      </c>
      <c r="V246" t="s">
        <v>51</v>
      </c>
      <c r="W246" t="s">
        <v>106</v>
      </c>
      <c r="X246" t="s">
        <v>74</v>
      </c>
      <c r="Y246" t="s">
        <v>107</v>
      </c>
      <c r="AA246" t="s">
        <v>54</v>
      </c>
      <c r="AB246" t="s">
        <v>44</v>
      </c>
      <c r="AD246" t="s">
        <v>68</v>
      </c>
      <c r="AE246" t="s">
        <v>121</v>
      </c>
    </row>
    <row r="247" spans="1:32">
      <c r="A247" t="s">
        <v>99</v>
      </c>
      <c r="E247" t="s">
        <v>230</v>
      </c>
      <c r="F247" t="s">
        <v>239</v>
      </c>
      <c r="G247" t="s">
        <v>38</v>
      </c>
      <c r="H247" t="s">
        <v>38</v>
      </c>
      <c r="I247" t="s">
        <v>38</v>
      </c>
      <c r="J247" t="s">
        <v>59</v>
      </c>
      <c r="K247" t="s">
        <v>38</v>
      </c>
      <c r="L247" t="s">
        <v>59</v>
      </c>
      <c r="M247" t="s">
        <v>38</v>
      </c>
      <c r="N247" t="s">
        <v>38</v>
      </c>
      <c r="O247" t="s">
        <v>38</v>
      </c>
      <c r="P247" t="s">
        <v>38</v>
      </c>
      <c r="Q247" t="s">
        <v>59</v>
      </c>
      <c r="R247" t="s">
        <v>38</v>
      </c>
      <c r="S247" t="s">
        <v>38</v>
      </c>
      <c r="T247" t="s">
        <v>38</v>
      </c>
      <c r="U247" t="s">
        <v>38</v>
      </c>
      <c r="V247" t="s">
        <v>80</v>
      </c>
      <c r="W247" t="s">
        <v>40</v>
      </c>
      <c r="X247" t="s">
        <v>74</v>
      </c>
      <c r="Y247" t="s">
        <v>107</v>
      </c>
      <c r="AA247" t="s">
        <v>54</v>
      </c>
      <c r="AB247" t="s">
        <v>44</v>
      </c>
      <c r="AC247" t="s">
        <v>61</v>
      </c>
      <c r="AD247" t="s">
        <v>68</v>
      </c>
      <c r="AE247" t="s">
        <v>46</v>
      </c>
    </row>
    <row r="248" spans="1:32">
      <c r="A248" t="s">
        <v>127</v>
      </c>
      <c r="E248" t="s">
        <v>419</v>
      </c>
      <c r="G248" t="s">
        <v>38</v>
      </c>
      <c r="H248" t="s">
        <v>38</v>
      </c>
      <c r="I248" t="s">
        <v>38</v>
      </c>
      <c r="J248" t="s">
        <v>38</v>
      </c>
      <c r="K248" t="s">
        <v>38</v>
      </c>
      <c r="L248" t="s">
        <v>50</v>
      </c>
      <c r="M248" t="s">
        <v>38</v>
      </c>
      <c r="N248" t="s">
        <v>59</v>
      </c>
      <c r="O248" t="s">
        <v>38</v>
      </c>
      <c r="P248" t="s">
        <v>38</v>
      </c>
      <c r="Q248" t="s">
        <v>59</v>
      </c>
      <c r="R248" t="s">
        <v>38</v>
      </c>
      <c r="S248" t="s">
        <v>38</v>
      </c>
      <c r="T248" t="s">
        <v>38</v>
      </c>
      <c r="U248" t="s">
        <v>38</v>
      </c>
      <c r="V248" t="s">
        <v>73</v>
      </c>
      <c r="W248" t="s">
        <v>60</v>
      </c>
      <c r="X248" t="s">
        <v>41</v>
      </c>
      <c r="Y248" t="s">
        <v>107</v>
      </c>
      <c r="AD248" t="s">
        <v>45</v>
      </c>
      <c r="AE248" t="s">
        <v>46</v>
      </c>
    </row>
    <row r="249" spans="1:32">
      <c r="A249" t="s">
        <v>99</v>
      </c>
      <c r="E249" t="s">
        <v>109</v>
      </c>
      <c r="F249" t="s">
        <v>110</v>
      </c>
      <c r="G249" t="s">
        <v>38</v>
      </c>
      <c r="H249" t="s">
        <v>38</v>
      </c>
      <c r="I249" t="s">
        <v>38</v>
      </c>
      <c r="J249" t="s">
        <v>38</v>
      </c>
      <c r="K249" t="s">
        <v>38</v>
      </c>
      <c r="L249" t="s">
        <v>38</v>
      </c>
      <c r="M249" t="s">
        <v>38</v>
      </c>
      <c r="N249" t="s">
        <v>38</v>
      </c>
      <c r="O249" t="s">
        <v>38</v>
      </c>
      <c r="P249" t="s">
        <v>38</v>
      </c>
      <c r="Q249" t="s">
        <v>38</v>
      </c>
      <c r="R249" t="s">
        <v>50</v>
      </c>
      <c r="S249" t="s">
        <v>38</v>
      </c>
      <c r="T249" t="s">
        <v>38</v>
      </c>
      <c r="U249" t="s">
        <v>38</v>
      </c>
      <c r="V249" t="s">
        <v>80</v>
      </c>
      <c r="W249" t="s">
        <v>60</v>
      </c>
      <c r="X249" t="s">
        <v>74</v>
      </c>
      <c r="Y249" t="s">
        <v>111</v>
      </c>
      <c r="AA249" t="s">
        <v>54</v>
      </c>
      <c r="AB249" t="s">
        <v>44</v>
      </c>
      <c r="AC249" t="s">
        <v>82</v>
      </c>
      <c r="AD249" t="s">
        <v>45</v>
      </c>
      <c r="AE249" t="s">
        <v>46</v>
      </c>
    </row>
    <row r="250" spans="1:32">
      <c r="A250" t="s">
        <v>56</v>
      </c>
      <c r="E250" t="s">
        <v>147</v>
      </c>
      <c r="F250" t="s">
        <v>148</v>
      </c>
      <c r="G250" t="s">
        <v>38</v>
      </c>
      <c r="H250" t="s">
        <v>38</v>
      </c>
      <c r="I250" t="s">
        <v>38</v>
      </c>
      <c r="J250" t="s">
        <v>38</v>
      </c>
      <c r="K250" t="s">
        <v>38</v>
      </c>
      <c r="L250" t="s">
        <v>38</v>
      </c>
      <c r="M250" t="s">
        <v>38</v>
      </c>
      <c r="N250" t="s">
        <v>38</v>
      </c>
      <c r="O250" t="s">
        <v>38</v>
      </c>
      <c r="P250" t="s">
        <v>38</v>
      </c>
      <c r="Q250" t="s">
        <v>38</v>
      </c>
      <c r="R250" t="s">
        <v>50</v>
      </c>
      <c r="S250" t="s">
        <v>38</v>
      </c>
      <c r="T250" t="s">
        <v>38</v>
      </c>
      <c r="U250" t="s">
        <v>38</v>
      </c>
      <c r="V250" t="s">
        <v>51</v>
      </c>
      <c r="W250" t="s">
        <v>60</v>
      </c>
      <c r="X250" t="s">
        <v>74</v>
      </c>
      <c r="Y250" t="s">
        <v>107</v>
      </c>
      <c r="AA250" t="s">
        <v>54</v>
      </c>
      <c r="AB250" t="s">
        <v>44</v>
      </c>
      <c r="AC250" t="s">
        <v>61</v>
      </c>
      <c r="AD250" t="s">
        <v>62</v>
      </c>
      <c r="AE250" t="s">
        <v>46</v>
      </c>
    </row>
    <row r="251" spans="1:32">
      <c r="A251" t="s">
        <v>103</v>
      </c>
      <c r="G251" t="s">
        <v>38</v>
      </c>
      <c r="H251" t="s">
        <v>38</v>
      </c>
      <c r="I251" t="s">
        <v>38</v>
      </c>
      <c r="J251" t="s">
        <v>38</v>
      </c>
      <c r="K251" t="s">
        <v>38</v>
      </c>
      <c r="L251" t="s">
        <v>38</v>
      </c>
      <c r="M251" t="s">
        <v>38</v>
      </c>
      <c r="N251" t="s">
        <v>38</v>
      </c>
      <c r="O251" t="s">
        <v>38</v>
      </c>
      <c r="P251" t="s">
        <v>38</v>
      </c>
      <c r="Q251" t="s">
        <v>38</v>
      </c>
      <c r="R251" t="s">
        <v>50</v>
      </c>
      <c r="S251" t="s">
        <v>38</v>
      </c>
      <c r="T251" t="s">
        <v>38</v>
      </c>
      <c r="U251" t="s">
        <v>38</v>
      </c>
      <c r="V251" t="s">
        <v>51</v>
      </c>
      <c r="W251" t="s">
        <v>106</v>
      </c>
      <c r="X251" t="s">
        <v>74</v>
      </c>
      <c r="Y251" t="s">
        <v>107</v>
      </c>
      <c r="AA251" t="s">
        <v>54</v>
      </c>
      <c r="AB251" t="s">
        <v>44</v>
      </c>
      <c r="AC251" t="s">
        <v>82</v>
      </c>
      <c r="AD251" t="s">
        <v>157</v>
      </c>
      <c r="AE251" t="s">
        <v>102</v>
      </c>
    </row>
    <row r="252" spans="1:32">
      <c r="A252" t="s">
        <v>123</v>
      </c>
      <c r="E252" t="s">
        <v>167</v>
      </c>
      <c r="F252" t="s">
        <v>168</v>
      </c>
      <c r="G252" t="s">
        <v>38</v>
      </c>
      <c r="H252" t="s">
        <v>38</v>
      </c>
      <c r="I252" t="s">
        <v>38</v>
      </c>
      <c r="J252" t="s">
        <v>38</v>
      </c>
      <c r="K252" t="s">
        <v>38</v>
      </c>
      <c r="L252" t="s">
        <v>38</v>
      </c>
      <c r="M252" t="s">
        <v>38</v>
      </c>
      <c r="N252" t="s">
        <v>38</v>
      </c>
      <c r="O252" t="s">
        <v>38</v>
      </c>
      <c r="P252" t="s">
        <v>38</v>
      </c>
      <c r="Q252" t="s">
        <v>38</v>
      </c>
      <c r="R252" t="s">
        <v>50</v>
      </c>
      <c r="S252" t="s">
        <v>38</v>
      </c>
      <c r="T252" t="s">
        <v>38</v>
      </c>
      <c r="U252" t="s">
        <v>38</v>
      </c>
      <c r="V252" t="s">
        <v>51</v>
      </c>
      <c r="W252" t="s">
        <v>145</v>
      </c>
      <c r="X252" t="s">
        <v>74</v>
      </c>
      <c r="Y252" t="s">
        <v>107</v>
      </c>
      <c r="AA252" t="s">
        <v>54</v>
      </c>
      <c r="AB252" t="s">
        <v>44</v>
      </c>
      <c r="AC252" t="s">
        <v>82</v>
      </c>
      <c r="AD252" t="s">
        <v>157</v>
      </c>
      <c r="AE252" t="s">
        <v>46</v>
      </c>
    </row>
    <row r="253" spans="1:32">
      <c r="E253" t="s">
        <v>154</v>
      </c>
      <c r="F253" t="s">
        <v>173</v>
      </c>
      <c r="G253" t="s">
        <v>38</v>
      </c>
      <c r="H253" t="s">
        <v>38</v>
      </c>
      <c r="I253" t="s">
        <v>38</v>
      </c>
      <c r="J253" t="s">
        <v>38</v>
      </c>
      <c r="K253" t="s">
        <v>38</v>
      </c>
      <c r="L253" t="s">
        <v>38</v>
      </c>
      <c r="M253" t="s">
        <v>38</v>
      </c>
      <c r="N253" t="s">
        <v>38</v>
      </c>
      <c r="O253" t="s">
        <v>38</v>
      </c>
      <c r="P253" t="s">
        <v>38</v>
      </c>
      <c r="Q253" t="s">
        <v>38</v>
      </c>
      <c r="R253" t="s">
        <v>50</v>
      </c>
      <c r="S253" t="s">
        <v>38</v>
      </c>
      <c r="T253" t="s">
        <v>38</v>
      </c>
      <c r="U253" t="s">
        <v>38</v>
      </c>
      <c r="V253" t="s">
        <v>73</v>
      </c>
      <c r="W253" t="s">
        <v>283</v>
      </c>
      <c r="X253" t="s">
        <v>41</v>
      </c>
      <c r="Y253" t="s">
        <v>107</v>
      </c>
      <c r="AA253" t="s">
        <v>54</v>
      </c>
      <c r="AB253" t="s">
        <v>44</v>
      </c>
      <c r="AC253" t="s">
        <v>55</v>
      </c>
      <c r="AD253" t="s">
        <v>45</v>
      </c>
      <c r="AE253" t="s">
        <v>284</v>
      </c>
    </row>
    <row r="254" spans="1:32">
      <c r="A254" t="s">
        <v>123</v>
      </c>
      <c r="E254" t="s">
        <v>37</v>
      </c>
      <c r="F254" t="s">
        <v>37</v>
      </c>
      <c r="G254" t="s">
        <v>38</v>
      </c>
      <c r="H254" t="s">
        <v>38</v>
      </c>
      <c r="I254" t="s">
        <v>38</v>
      </c>
      <c r="J254" t="s">
        <v>38</v>
      </c>
      <c r="K254" t="s">
        <v>38</v>
      </c>
      <c r="L254" t="s">
        <v>38</v>
      </c>
      <c r="M254" t="s">
        <v>38</v>
      </c>
      <c r="N254" t="s">
        <v>38</v>
      </c>
      <c r="O254" t="s">
        <v>38</v>
      </c>
      <c r="P254" t="s">
        <v>38</v>
      </c>
      <c r="Q254" t="s">
        <v>38</v>
      </c>
      <c r="R254" t="s">
        <v>50</v>
      </c>
      <c r="S254" t="s">
        <v>38</v>
      </c>
      <c r="T254" t="s">
        <v>38</v>
      </c>
      <c r="U254" t="s">
        <v>38</v>
      </c>
      <c r="V254" t="s">
        <v>73</v>
      </c>
      <c r="W254" t="s">
        <v>106</v>
      </c>
      <c r="X254" t="s">
        <v>74</v>
      </c>
      <c r="Y254" t="s">
        <v>101</v>
      </c>
      <c r="AA254" t="s">
        <v>54</v>
      </c>
      <c r="AB254" t="s">
        <v>44</v>
      </c>
      <c r="AC254" t="s">
        <v>292</v>
      </c>
      <c r="AD254" t="s">
        <v>45</v>
      </c>
      <c r="AE254" t="s">
        <v>46</v>
      </c>
    </row>
    <row r="255" spans="1:32">
      <c r="A255" t="s">
        <v>83</v>
      </c>
      <c r="E255" t="s">
        <v>36</v>
      </c>
      <c r="F255" t="s">
        <v>163</v>
      </c>
      <c r="G255" t="s">
        <v>38</v>
      </c>
      <c r="H255" t="s">
        <v>38</v>
      </c>
      <c r="I255" t="s">
        <v>38</v>
      </c>
      <c r="J255" t="s">
        <v>38</v>
      </c>
      <c r="K255" t="s">
        <v>38</v>
      </c>
      <c r="L255" t="s">
        <v>38</v>
      </c>
      <c r="M255" t="s">
        <v>38</v>
      </c>
      <c r="N255" t="s">
        <v>38</v>
      </c>
      <c r="O255" t="s">
        <v>38</v>
      </c>
      <c r="P255" t="s">
        <v>38</v>
      </c>
      <c r="Q255" t="s">
        <v>38</v>
      </c>
      <c r="R255" t="s">
        <v>50</v>
      </c>
      <c r="S255" t="s">
        <v>38</v>
      </c>
      <c r="T255" t="s">
        <v>38</v>
      </c>
      <c r="U255" t="s">
        <v>38</v>
      </c>
      <c r="V255" t="s">
        <v>80</v>
      </c>
      <c r="W255" t="s">
        <v>40</v>
      </c>
      <c r="X255" t="s">
        <v>74</v>
      </c>
      <c r="Y255" t="s">
        <v>107</v>
      </c>
      <c r="AA255" t="s">
        <v>54</v>
      </c>
      <c r="AB255" t="s">
        <v>44</v>
      </c>
      <c r="AD255" t="s">
        <v>68</v>
      </c>
      <c r="AE255" t="s">
        <v>121</v>
      </c>
    </row>
    <row r="256" spans="1:32">
      <c r="A256" t="s">
        <v>56</v>
      </c>
      <c r="E256" t="s">
        <v>412</v>
      </c>
      <c r="F256" t="s">
        <v>118</v>
      </c>
      <c r="G256" t="s">
        <v>38</v>
      </c>
      <c r="H256" t="s">
        <v>38</v>
      </c>
      <c r="I256" t="s">
        <v>38</v>
      </c>
      <c r="J256" t="s">
        <v>38</v>
      </c>
      <c r="K256" t="s">
        <v>38</v>
      </c>
      <c r="L256" t="s">
        <v>38</v>
      </c>
      <c r="M256" t="s">
        <v>38</v>
      </c>
      <c r="N256" t="s">
        <v>38</v>
      </c>
      <c r="O256" t="s">
        <v>38</v>
      </c>
      <c r="P256" t="s">
        <v>38</v>
      </c>
      <c r="Q256" t="s">
        <v>38</v>
      </c>
      <c r="R256" t="s">
        <v>50</v>
      </c>
      <c r="S256" t="s">
        <v>38</v>
      </c>
      <c r="T256" t="s">
        <v>38</v>
      </c>
      <c r="U256" t="s">
        <v>38</v>
      </c>
    </row>
    <row r="257" spans="1:31">
      <c r="A257" t="s">
        <v>70</v>
      </c>
      <c r="E257" t="s">
        <v>124</v>
      </c>
      <c r="F257" t="s">
        <v>118</v>
      </c>
      <c r="G257" t="s">
        <v>38</v>
      </c>
      <c r="H257" t="s">
        <v>38</v>
      </c>
      <c r="I257" t="s">
        <v>38</v>
      </c>
      <c r="J257" t="s">
        <v>38</v>
      </c>
      <c r="K257" t="s">
        <v>38</v>
      </c>
      <c r="L257" t="s">
        <v>38</v>
      </c>
      <c r="M257" t="s">
        <v>38</v>
      </c>
      <c r="N257" t="s">
        <v>38</v>
      </c>
      <c r="O257" t="s">
        <v>38</v>
      </c>
      <c r="P257" t="s">
        <v>38</v>
      </c>
      <c r="Q257" t="s">
        <v>38</v>
      </c>
      <c r="R257" t="s">
        <v>50</v>
      </c>
      <c r="S257" t="s">
        <v>38</v>
      </c>
      <c r="T257" t="s">
        <v>38</v>
      </c>
      <c r="U257" t="s">
        <v>38</v>
      </c>
      <c r="V257" t="s">
        <v>119</v>
      </c>
      <c r="W257" t="s">
        <v>145</v>
      </c>
      <c r="X257" t="s">
        <v>74</v>
      </c>
      <c r="Y257" t="s">
        <v>101</v>
      </c>
      <c r="AB257" t="s">
        <v>44</v>
      </c>
      <c r="AD257" t="s">
        <v>62</v>
      </c>
      <c r="AE257" t="s">
        <v>46</v>
      </c>
    </row>
    <row r="258" spans="1:31">
      <c r="A258" t="s">
        <v>488</v>
      </c>
      <c r="E258" t="s">
        <v>36</v>
      </c>
      <c r="G258" t="s">
        <v>38</v>
      </c>
      <c r="H258" t="s">
        <v>38</v>
      </c>
      <c r="I258" t="s">
        <v>38</v>
      </c>
      <c r="J258" t="s">
        <v>38</v>
      </c>
      <c r="K258" t="s">
        <v>38</v>
      </c>
      <c r="L258" t="s">
        <v>38</v>
      </c>
      <c r="M258" t="s">
        <v>38</v>
      </c>
      <c r="N258" t="s">
        <v>38</v>
      </c>
      <c r="O258" t="s">
        <v>38</v>
      </c>
      <c r="P258" t="s">
        <v>38</v>
      </c>
      <c r="Q258" t="s">
        <v>38</v>
      </c>
      <c r="R258" t="s">
        <v>50</v>
      </c>
      <c r="S258" t="s">
        <v>38</v>
      </c>
      <c r="T258" t="s">
        <v>38</v>
      </c>
      <c r="U258" t="s">
        <v>38</v>
      </c>
      <c r="V258" t="s">
        <v>51</v>
      </c>
      <c r="W258" t="s">
        <v>106</v>
      </c>
      <c r="X258" t="s">
        <v>74</v>
      </c>
      <c r="AA258" t="s">
        <v>54</v>
      </c>
      <c r="AB258" t="s">
        <v>44</v>
      </c>
      <c r="AD258" t="s">
        <v>45</v>
      </c>
    </row>
    <row r="259" spans="1:31">
      <c r="A259" t="s">
        <v>178</v>
      </c>
      <c r="E259" t="s">
        <v>509</v>
      </c>
      <c r="F259" t="s">
        <v>385</v>
      </c>
      <c r="G259" t="s">
        <v>38</v>
      </c>
      <c r="H259" t="s">
        <v>38</v>
      </c>
      <c r="I259" t="s">
        <v>38</v>
      </c>
      <c r="J259" t="s">
        <v>38</v>
      </c>
      <c r="K259" t="s">
        <v>38</v>
      </c>
      <c r="L259" t="s">
        <v>38</v>
      </c>
      <c r="M259" t="s">
        <v>38</v>
      </c>
      <c r="N259" t="s">
        <v>38</v>
      </c>
      <c r="O259" t="s">
        <v>38</v>
      </c>
      <c r="P259" t="s">
        <v>38</v>
      </c>
      <c r="Q259" t="s">
        <v>38</v>
      </c>
      <c r="R259" t="s">
        <v>50</v>
      </c>
      <c r="S259" t="s">
        <v>38</v>
      </c>
      <c r="T259" t="s">
        <v>38</v>
      </c>
      <c r="U259" t="s">
        <v>38</v>
      </c>
    </row>
    <row r="260" spans="1:31">
      <c r="A260" t="s">
        <v>103</v>
      </c>
      <c r="E260" t="s">
        <v>285</v>
      </c>
      <c r="F260" t="s">
        <v>507</v>
      </c>
      <c r="G260" t="s">
        <v>38</v>
      </c>
      <c r="H260" t="s">
        <v>38</v>
      </c>
      <c r="I260" t="s">
        <v>38</v>
      </c>
      <c r="J260" t="s">
        <v>38</v>
      </c>
      <c r="K260" t="s">
        <v>38</v>
      </c>
      <c r="L260" t="s">
        <v>38</v>
      </c>
      <c r="M260" t="s">
        <v>38</v>
      </c>
      <c r="N260" t="s">
        <v>38</v>
      </c>
      <c r="O260" t="s">
        <v>38</v>
      </c>
      <c r="P260" t="s">
        <v>38</v>
      </c>
      <c r="Q260" t="s">
        <v>38</v>
      </c>
      <c r="R260" t="s">
        <v>50</v>
      </c>
      <c r="S260" t="s">
        <v>38</v>
      </c>
      <c r="T260" t="s">
        <v>38</v>
      </c>
      <c r="U260" t="s">
        <v>38</v>
      </c>
      <c r="V260" t="s">
        <v>51</v>
      </c>
      <c r="W260" t="s">
        <v>106</v>
      </c>
      <c r="X260" t="s">
        <v>74</v>
      </c>
      <c r="AA260" t="s">
        <v>54</v>
      </c>
      <c r="AB260" t="s">
        <v>44</v>
      </c>
      <c r="AD260" t="s">
        <v>68</v>
      </c>
      <c r="AE260" t="s">
        <v>46</v>
      </c>
    </row>
    <row r="261" spans="1:31">
      <c r="E261" t="s">
        <v>359</v>
      </c>
      <c r="F261" t="s">
        <v>110</v>
      </c>
      <c r="G261" t="s">
        <v>38</v>
      </c>
      <c r="H261" t="s">
        <v>38</v>
      </c>
      <c r="I261" t="s">
        <v>38</v>
      </c>
      <c r="J261" t="s">
        <v>38</v>
      </c>
      <c r="K261" t="s">
        <v>38</v>
      </c>
      <c r="L261" t="s">
        <v>38</v>
      </c>
      <c r="M261" t="s">
        <v>38</v>
      </c>
      <c r="N261" t="s">
        <v>38</v>
      </c>
      <c r="O261" t="s">
        <v>38</v>
      </c>
      <c r="P261" t="s">
        <v>38</v>
      </c>
      <c r="Q261" t="s">
        <v>38</v>
      </c>
      <c r="R261" t="s">
        <v>50</v>
      </c>
      <c r="S261" t="s">
        <v>38</v>
      </c>
      <c r="T261" t="s">
        <v>38</v>
      </c>
      <c r="U261" t="s">
        <v>38</v>
      </c>
    </row>
    <row r="262" spans="1:31">
      <c r="G262" t="s">
        <v>38</v>
      </c>
      <c r="H262" t="s">
        <v>38</v>
      </c>
      <c r="I262" t="s">
        <v>38</v>
      </c>
      <c r="J262" t="s">
        <v>38</v>
      </c>
      <c r="K262" t="s">
        <v>38</v>
      </c>
      <c r="L262" t="s">
        <v>38</v>
      </c>
      <c r="M262" t="s">
        <v>38</v>
      </c>
      <c r="N262" t="s">
        <v>38</v>
      </c>
      <c r="O262" t="s">
        <v>38</v>
      </c>
      <c r="P262" t="s">
        <v>38</v>
      </c>
      <c r="Q262" t="s">
        <v>38</v>
      </c>
      <c r="R262" t="s">
        <v>50</v>
      </c>
      <c r="S262" t="s">
        <v>38</v>
      </c>
      <c r="T262" t="s">
        <v>38</v>
      </c>
      <c r="U262" t="s">
        <v>38</v>
      </c>
    </row>
    <row r="263" spans="1:31">
      <c r="A263" t="s">
        <v>56</v>
      </c>
      <c r="E263" t="s">
        <v>363</v>
      </c>
      <c r="F263" t="s">
        <v>100</v>
      </c>
      <c r="G263" t="s">
        <v>38</v>
      </c>
      <c r="H263" t="s">
        <v>38</v>
      </c>
      <c r="I263" t="s">
        <v>38</v>
      </c>
      <c r="J263" t="s">
        <v>50</v>
      </c>
      <c r="K263" t="s">
        <v>38</v>
      </c>
      <c r="L263" t="s">
        <v>38</v>
      </c>
      <c r="M263" t="s">
        <v>38</v>
      </c>
      <c r="N263" t="s">
        <v>38</v>
      </c>
      <c r="O263" t="s">
        <v>38</v>
      </c>
      <c r="P263" t="s">
        <v>38</v>
      </c>
      <c r="Q263" t="s">
        <v>38</v>
      </c>
      <c r="R263" t="s">
        <v>50</v>
      </c>
      <c r="S263" t="s">
        <v>38</v>
      </c>
      <c r="T263" t="s">
        <v>38</v>
      </c>
      <c r="U263" t="s">
        <v>38</v>
      </c>
    </row>
    <row r="264" spans="1:31">
      <c r="A264" t="s">
        <v>99</v>
      </c>
      <c r="E264" t="s">
        <v>124</v>
      </c>
      <c r="F264" t="s">
        <v>507</v>
      </c>
      <c r="G264" t="s">
        <v>38</v>
      </c>
      <c r="H264" t="s">
        <v>38</v>
      </c>
      <c r="I264" t="s">
        <v>38</v>
      </c>
      <c r="J264" t="s">
        <v>50</v>
      </c>
      <c r="K264" t="s">
        <v>38</v>
      </c>
      <c r="L264" t="s">
        <v>38</v>
      </c>
      <c r="M264" t="s">
        <v>38</v>
      </c>
      <c r="N264" t="s">
        <v>38</v>
      </c>
      <c r="O264" t="s">
        <v>38</v>
      </c>
      <c r="P264" t="s">
        <v>38</v>
      </c>
      <c r="Q264" t="s">
        <v>38</v>
      </c>
      <c r="R264" t="s">
        <v>50</v>
      </c>
      <c r="S264" t="s">
        <v>38</v>
      </c>
      <c r="T264" t="s">
        <v>38</v>
      </c>
      <c r="U264" t="s">
        <v>38</v>
      </c>
      <c r="V264" t="s">
        <v>80</v>
      </c>
      <c r="W264" t="s">
        <v>106</v>
      </c>
      <c r="X264" t="s">
        <v>74</v>
      </c>
      <c r="Y264" t="s">
        <v>107</v>
      </c>
      <c r="AA264" t="s">
        <v>54</v>
      </c>
      <c r="AB264" t="s">
        <v>44</v>
      </c>
      <c r="AD264" t="s">
        <v>45</v>
      </c>
      <c r="AE264" t="s">
        <v>46</v>
      </c>
    </row>
    <row r="265" spans="1:31">
      <c r="A265" t="s">
        <v>70</v>
      </c>
      <c r="E265" t="s">
        <v>143</v>
      </c>
      <c r="F265" t="s">
        <v>170</v>
      </c>
      <c r="G265" t="s">
        <v>38</v>
      </c>
      <c r="H265" t="s">
        <v>38</v>
      </c>
      <c r="I265" t="s">
        <v>38</v>
      </c>
      <c r="J265" t="s">
        <v>59</v>
      </c>
      <c r="K265" t="s">
        <v>38</v>
      </c>
      <c r="L265" t="s">
        <v>38</v>
      </c>
      <c r="M265" t="s">
        <v>38</v>
      </c>
      <c r="N265" t="s">
        <v>38</v>
      </c>
      <c r="O265" t="s">
        <v>38</v>
      </c>
      <c r="P265" t="s">
        <v>38</v>
      </c>
      <c r="Q265" t="s">
        <v>38</v>
      </c>
      <c r="R265" t="s">
        <v>50</v>
      </c>
      <c r="S265" t="s">
        <v>38</v>
      </c>
      <c r="T265" t="s">
        <v>38</v>
      </c>
      <c r="U265" t="s">
        <v>38</v>
      </c>
      <c r="V265" t="s">
        <v>80</v>
      </c>
      <c r="W265" t="s">
        <v>40</v>
      </c>
      <c r="X265" t="s">
        <v>74</v>
      </c>
      <c r="AB265" t="s">
        <v>44</v>
      </c>
      <c r="AE265" t="s">
        <v>46</v>
      </c>
    </row>
    <row r="266" spans="1:31">
      <c r="A266" t="s">
        <v>34</v>
      </c>
      <c r="E266" t="s">
        <v>408</v>
      </c>
      <c r="F266" t="s">
        <v>170</v>
      </c>
      <c r="G266" t="s">
        <v>38</v>
      </c>
      <c r="H266" t="s">
        <v>38</v>
      </c>
      <c r="I266" t="s">
        <v>38</v>
      </c>
      <c r="J266" t="s">
        <v>38</v>
      </c>
      <c r="K266" t="s">
        <v>50</v>
      </c>
      <c r="L266" t="s">
        <v>38</v>
      </c>
      <c r="M266" t="s">
        <v>38</v>
      </c>
      <c r="N266" t="s">
        <v>38</v>
      </c>
      <c r="O266" t="s">
        <v>38</v>
      </c>
      <c r="P266" t="s">
        <v>38</v>
      </c>
      <c r="Q266" t="s">
        <v>38</v>
      </c>
      <c r="R266" t="s">
        <v>50</v>
      </c>
      <c r="S266" t="s">
        <v>38</v>
      </c>
      <c r="T266" t="s">
        <v>38</v>
      </c>
      <c r="U266" t="s">
        <v>38</v>
      </c>
      <c r="V266" t="s">
        <v>73</v>
      </c>
      <c r="W266" t="s">
        <v>40</v>
      </c>
      <c r="X266" t="s">
        <v>41</v>
      </c>
      <c r="Y266" t="s">
        <v>107</v>
      </c>
      <c r="AA266" t="s">
        <v>54</v>
      </c>
      <c r="AB266" t="s">
        <v>44</v>
      </c>
      <c r="AD266" t="s">
        <v>156</v>
      </c>
      <c r="AE266" t="s">
        <v>409</v>
      </c>
    </row>
    <row r="267" spans="1:31">
      <c r="A267" t="s">
        <v>70</v>
      </c>
      <c r="E267" t="s">
        <v>124</v>
      </c>
      <c r="F267" t="s">
        <v>100</v>
      </c>
      <c r="G267" t="s">
        <v>38</v>
      </c>
      <c r="H267" t="s">
        <v>38</v>
      </c>
      <c r="I267" t="s">
        <v>38</v>
      </c>
      <c r="J267" t="s">
        <v>38</v>
      </c>
      <c r="K267" t="s">
        <v>50</v>
      </c>
      <c r="L267" t="s">
        <v>38</v>
      </c>
      <c r="M267" t="s">
        <v>38</v>
      </c>
      <c r="N267" t="s">
        <v>38</v>
      </c>
      <c r="O267" t="s">
        <v>38</v>
      </c>
      <c r="P267" t="s">
        <v>38</v>
      </c>
      <c r="Q267" t="s">
        <v>38</v>
      </c>
      <c r="R267" t="s">
        <v>50</v>
      </c>
      <c r="S267" t="s">
        <v>38</v>
      </c>
      <c r="T267" t="s">
        <v>38</v>
      </c>
      <c r="U267" t="s">
        <v>38</v>
      </c>
      <c r="V267" t="s">
        <v>80</v>
      </c>
      <c r="W267" t="s">
        <v>40</v>
      </c>
      <c r="X267" t="s">
        <v>74</v>
      </c>
      <c r="Y267" t="s">
        <v>101</v>
      </c>
      <c r="AA267" t="s">
        <v>54</v>
      </c>
      <c r="AB267" t="s">
        <v>44</v>
      </c>
      <c r="AD267" t="s">
        <v>156</v>
      </c>
      <c r="AE267" t="s">
        <v>121</v>
      </c>
    </row>
    <row r="268" spans="1:31">
      <c r="A268" t="s">
        <v>178</v>
      </c>
      <c r="E268" t="s">
        <v>525</v>
      </c>
      <c r="F268" t="s">
        <v>519</v>
      </c>
      <c r="G268" t="s">
        <v>38</v>
      </c>
      <c r="H268" t="s">
        <v>38</v>
      </c>
      <c r="I268" t="s">
        <v>38</v>
      </c>
      <c r="J268" t="s">
        <v>38</v>
      </c>
      <c r="K268" t="s">
        <v>50</v>
      </c>
      <c r="L268" t="s">
        <v>38</v>
      </c>
      <c r="M268" t="s">
        <v>38</v>
      </c>
      <c r="N268" t="s">
        <v>38</v>
      </c>
      <c r="O268" t="s">
        <v>38</v>
      </c>
      <c r="P268" t="s">
        <v>38</v>
      </c>
      <c r="Q268" t="s">
        <v>38</v>
      </c>
      <c r="R268" t="s">
        <v>50</v>
      </c>
      <c r="S268" t="s">
        <v>38</v>
      </c>
      <c r="T268" t="s">
        <v>38</v>
      </c>
      <c r="U268" t="s">
        <v>38</v>
      </c>
      <c r="V268" t="s">
        <v>51</v>
      </c>
      <c r="W268" t="s">
        <v>145</v>
      </c>
      <c r="X268" t="s">
        <v>41</v>
      </c>
      <c r="Y268" t="s">
        <v>107</v>
      </c>
      <c r="AA268" t="s">
        <v>54</v>
      </c>
      <c r="AB268" t="s">
        <v>44</v>
      </c>
      <c r="AD268" t="s">
        <v>68</v>
      </c>
      <c r="AE268" t="s">
        <v>46</v>
      </c>
    </row>
    <row r="269" spans="1:31">
      <c r="A269" t="s">
        <v>122</v>
      </c>
      <c r="F269" t="s">
        <v>110</v>
      </c>
      <c r="G269" t="s">
        <v>38</v>
      </c>
      <c r="H269" t="s">
        <v>59</v>
      </c>
      <c r="I269" t="s">
        <v>38</v>
      </c>
      <c r="J269" t="s">
        <v>38</v>
      </c>
      <c r="K269" t="s">
        <v>50</v>
      </c>
      <c r="L269" t="s">
        <v>38</v>
      </c>
      <c r="M269" t="s">
        <v>38</v>
      </c>
      <c r="N269" t="s">
        <v>38</v>
      </c>
      <c r="O269" t="s">
        <v>38</v>
      </c>
      <c r="P269" t="s">
        <v>38</v>
      </c>
      <c r="Q269" t="s">
        <v>38</v>
      </c>
      <c r="R269" t="s">
        <v>50</v>
      </c>
      <c r="S269" t="s">
        <v>38</v>
      </c>
      <c r="T269" t="s">
        <v>38</v>
      </c>
      <c r="U269" t="s">
        <v>38</v>
      </c>
      <c r="V269" t="s">
        <v>80</v>
      </c>
      <c r="W269" t="s">
        <v>60</v>
      </c>
      <c r="X269" t="s">
        <v>74</v>
      </c>
      <c r="Y269" t="s">
        <v>101</v>
      </c>
      <c r="AA269" t="s">
        <v>54</v>
      </c>
      <c r="AB269" t="s">
        <v>44</v>
      </c>
    </row>
    <row r="270" spans="1:31">
      <c r="A270" t="s">
        <v>132</v>
      </c>
      <c r="E270" t="s">
        <v>460</v>
      </c>
      <c r="F270" t="s">
        <v>238</v>
      </c>
      <c r="G270" t="s">
        <v>38</v>
      </c>
      <c r="H270" t="s">
        <v>38</v>
      </c>
      <c r="I270" t="s">
        <v>38</v>
      </c>
      <c r="J270" t="s">
        <v>38</v>
      </c>
      <c r="K270" t="s">
        <v>38</v>
      </c>
      <c r="L270" t="s">
        <v>50</v>
      </c>
      <c r="M270" t="s">
        <v>38</v>
      </c>
      <c r="N270" t="s">
        <v>38</v>
      </c>
      <c r="O270" t="s">
        <v>38</v>
      </c>
      <c r="P270" t="s">
        <v>38</v>
      </c>
      <c r="Q270" t="s">
        <v>38</v>
      </c>
      <c r="R270" t="s">
        <v>50</v>
      </c>
      <c r="S270" t="s">
        <v>38</v>
      </c>
      <c r="T270" t="s">
        <v>38</v>
      </c>
      <c r="U270" t="s">
        <v>38</v>
      </c>
      <c r="V270" t="s">
        <v>119</v>
      </c>
      <c r="W270" t="s">
        <v>106</v>
      </c>
      <c r="X270" t="s">
        <v>74</v>
      </c>
      <c r="Y270" t="s">
        <v>101</v>
      </c>
      <c r="AA270" t="s">
        <v>54</v>
      </c>
      <c r="AB270" t="s">
        <v>44</v>
      </c>
      <c r="AD270" t="s">
        <v>62</v>
      </c>
      <c r="AE270" t="s">
        <v>477</v>
      </c>
    </row>
    <row r="271" spans="1:31">
      <c r="A271" t="s">
        <v>56</v>
      </c>
      <c r="E271" t="s">
        <v>36</v>
      </c>
      <c r="F271" t="s">
        <v>100</v>
      </c>
      <c r="G271" t="s">
        <v>38</v>
      </c>
      <c r="H271" t="s">
        <v>38</v>
      </c>
      <c r="I271" t="s">
        <v>38</v>
      </c>
      <c r="J271" t="s">
        <v>50</v>
      </c>
      <c r="K271" t="s">
        <v>38</v>
      </c>
      <c r="L271" t="s">
        <v>50</v>
      </c>
      <c r="M271" t="s">
        <v>38</v>
      </c>
      <c r="N271" t="s">
        <v>38</v>
      </c>
      <c r="O271" t="s">
        <v>38</v>
      </c>
      <c r="P271" t="s">
        <v>38</v>
      </c>
      <c r="Q271" t="s">
        <v>38</v>
      </c>
      <c r="R271" t="s">
        <v>50</v>
      </c>
      <c r="S271" t="s">
        <v>38</v>
      </c>
      <c r="T271" t="s">
        <v>38</v>
      </c>
      <c r="U271" t="s">
        <v>38</v>
      </c>
      <c r="V271" t="s">
        <v>39</v>
      </c>
      <c r="W271" t="s">
        <v>40</v>
      </c>
      <c r="X271" t="s">
        <v>41</v>
      </c>
      <c r="Y271" t="s">
        <v>107</v>
      </c>
      <c r="AA271" t="s">
        <v>54</v>
      </c>
      <c r="AB271" t="s">
        <v>44</v>
      </c>
      <c r="AC271" t="s">
        <v>82</v>
      </c>
      <c r="AD271" t="s">
        <v>45</v>
      </c>
      <c r="AE271" t="s">
        <v>46</v>
      </c>
    </row>
    <row r="272" spans="1:31">
      <c r="E272" t="s">
        <v>552</v>
      </c>
      <c r="F272" t="s">
        <v>553</v>
      </c>
      <c r="G272" t="s">
        <v>38</v>
      </c>
      <c r="H272" t="s">
        <v>38</v>
      </c>
      <c r="I272" t="s">
        <v>38</v>
      </c>
      <c r="J272" t="s">
        <v>50</v>
      </c>
      <c r="K272" t="s">
        <v>38</v>
      </c>
      <c r="L272" t="s">
        <v>50</v>
      </c>
      <c r="M272" t="s">
        <v>38</v>
      </c>
      <c r="N272" t="s">
        <v>38</v>
      </c>
      <c r="O272" t="s">
        <v>38</v>
      </c>
      <c r="P272" t="s">
        <v>38</v>
      </c>
      <c r="Q272" t="s">
        <v>38</v>
      </c>
      <c r="R272" t="s">
        <v>50</v>
      </c>
      <c r="S272" t="s">
        <v>38</v>
      </c>
      <c r="T272" t="s">
        <v>38</v>
      </c>
      <c r="U272" t="s">
        <v>38</v>
      </c>
    </row>
    <row r="273" spans="1:31">
      <c r="E273" t="s">
        <v>36</v>
      </c>
      <c r="F273" t="s">
        <v>100</v>
      </c>
      <c r="G273" t="s">
        <v>38</v>
      </c>
      <c r="H273" t="s">
        <v>38</v>
      </c>
      <c r="I273" t="s">
        <v>38</v>
      </c>
      <c r="J273" t="s">
        <v>50</v>
      </c>
      <c r="K273" t="s">
        <v>50</v>
      </c>
      <c r="L273" t="s">
        <v>50</v>
      </c>
      <c r="M273" t="s">
        <v>38</v>
      </c>
      <c r="N273" t="s">
        <v>38</v>
      </c>
      <c r="O273" t="s">
        <v>38</v>
      </c>
      <c r="P273" t="s">
        <v>38</v>
      </c>
      <c r="Q273" t="s">
        <v>38</v>
      </c>
      <c r="R273" t="s">
        <v>50</v>
      </c>
      <c r="S273" t="s">
        <v>38</v>
      </c>
      <c r="T273" t="s">
        <v>38</v>
      </c>
      <c r="U273" t="s">
        <v>38</v>
      </c>
      <c r="V273" t="s">
        <v>80</v>
      </c>
      <c r="W273" t="s">
        <v>60</v>
      </c>
      <c r="X273" t="s">
        <v>74</v>
      </c>
      <c r="AA273" t="s">
        <v>54</v>
      </c>
      <c r="AB273" t="s">
        <v>44</v>
      </c>
      <c r="AD273" t="s">
        <v>45</v>
      </c>
      <c r="AE273" t="s">
        <v>46</v>
      </c>
    </row>
    <row r="274" spans="1:31">
      <c r="A274" t="s">
        <v>227</v>
      </c>
      <c r="E274" t="s">
        <v>124</v>
      </c>
      <c r="G274" t="s">
        <v>38</v>
      </c>
      <c r="H274" t="s">
        <v>38</v>
      </c>
      <c r="I274" t="s">
        <v>38</v>
      </c>
      <c r="J274" t="s">
        <v>38</v>
      </c>
      <c r="K274" t="s">
        <v>38</v>
      </c>
      <c r="L274" t="s">
        <v>59</v>
      </c>
      <c r="M274" t="s">
        <v>38</v>
      </c>
      <c r="N274" t="s">
        <v>38</v>
      </c>
      <c r="O274" t="s">
        <v>38</v>
      </c>
      <c r="P274" t="s">
        <v>38</v>
      </c>
      <c r="Q274" t="s">
        <v>38</v>
      </c>
      <c r="R274" t="s">
        <v>50</v>
      </c>
      <c r="S274" t="s">
        <v>38</v>
      </c>
      <c r="T274" t="s">
        <v>38</v>
      </c>
      <c r="U274" t="s">
        <v>38</v>
      </c>
      <c r="V274" t="s">
        <v>51</v>
      </c>
      <c r="W274" t="s">
        <v>52</v>
      </c>
      <c r="X274" t="s">
        <v>74</v>
      </c>
      <c r="Y274" t="s">
        <v>107</v>
      </c>
      <c r="AA274" t="s">
        <v>54</v>
      </c>
      <c r="AB274" t="s">
        <v>44</v>
      </c>
      <c r="AD274" t="s">
        <v>45</v>
      </c>
      <c r="AE274" t="s">
        <v>46</v>
      </c>
    </row>
    <row r="275" spans="1:31">
      <c r="A275" t="s">
        <v>178</v>
      </c>
      <c r="E275" t="s">
        <v>37</v>
      </c>
      <c r="G275" t="s">
        <v>59</v>
      </c>
      <c r="H275" t="s">
        <v>50</v>
      </c>
      <c r="I275" t="s">
        <v>59</v>
      </c>
      <c r="J275" t="s">
        <v>59</v>
      </c>
      <c r="K275" t="s">
        <v>50</v>
      </c>
      <c r="L275" t="s">
        <v>59</v>
      </c>
      <c r="M275" t="s">
        <v>59</v>
      </c>
      <c r="N275" t="s">
        <v>38</v>
      </c>
      <c r="O275" t="s">
        <v>38</v>
      </c>
      <c r="P275" t="s">
        <v>38</v>
      </c>
      <c r="Q275" t="s">
        <v>38</v>
      </c>
      <c r="R275" t="s">
        <v>50</v>
      </c>
      <c r="S275" t="s">
        <v>38</v>
      </c>
      <c r="T275" t="s">
        <v>38</v>
      </c>
      <c r="U275" t="s">
        <v>38</v>
      </c>
    </row>
    <row r="276" spans="1:31">
      <c r="A276" t="s">
        <v>208</v>
      </c>
      <c r="G276" t="s">
        <v>38</v>
      </c>
      <c r="H276" t="s">
        <v>38</v>
      </c>
      <c r="I276" t="s">
        <v>38</v>
      </c>
      <c r="J276" t="s">
        <v>50</v>
      </c>
      <c r="K276" t="s">
        <v>38</v>
      </c>
      <c r="L276" t="s">
        <v>38</v>
      </c>
      <c r="M276" t="s">
        <v>38</v>
      </c>
      <c r="N276" t="s">
        <v>50</v>
      </c>
      <c r="O276" t="s">
        <v>38</v>
      </c>
      <c r="P276" t="s">
        <v>38</v>
      </c>
      <c r="Q276" t="s">
        <v>38</v>
      </c>
      <c r="R276" t="s">
        <v>50</v>
      </c>
      <c r="S276" t="s">
        <v>38</v>
      </c>
      <c r="T276" t="s">
        <v>38</v>
      </c>
      <c r="U276" t="s">
        <v>38</v>
      </c>
      <c r="V276" t="s">
        <v>73</v>
      </c>
      <c r="W276" t="s">
        <v>60</v>
      </c>
      <c r="X276" t="s">
        <v>74</v>
      </c>
      <c r="Y276" t="s">
        <v>107</v>
      </c>
      <c r="AA276" t="s">
        <v>54</v>
      </c>
      <c r="AB276" t="s">
        <v>44</v>
      </c>
      <c r="AC276" t="s">
        <v>61</v>
      </c>
      <c r="AD276" t="s">
        <v>68</v>
      </c>
      <c r="AE276" t="s">
        <v>46</v>
      </c>
    </row>
    <row r="277" spans="1:31">
      <c r="E277" t="s">
        <v>569</v>
      </c>
      <c r="F277" t="s">
        <v>425</v>
      </c>
      <c r="G277" t="s">
        <v>38</v>
      </c>
      <c r="H277" t="s">
        <v>50</v>
      </c>
      <c r="I277" t="s">
        <v>38</v>
      </c>
      <c r="J277" t="s">
        <v>38</v>
      </c>
      <c r="K277" t="s">
        <v>50</v>
      </c>
      <c r="L277" t="s">
        <v>38</v>
      </c>
      <c r="M277" t="s">
        <v>38</v>
      </c>
      <c r="N277" t="s">
        <v>50</v>
      </c>
      <c r="O277" t="s">
        <v>38</v>
      </c>
      <c r="P277" t="s">
        <v>38</v>
      </c>
      <c r="Q277" t="s">
        <v>38</v>
      </c>
      <c r="R277" t="s">
        <v>50</v>
      </c>
      <c r="S277" t="s">
        <v>38</v>
      </c>
      <c r="T277" t="s">
        <v>38</v>
      </c>
      <c r="U277" t="s">
        <v>38</v>
      </c>
      <c r="V277" t="s">
        <v>51</v>
      </c>
      <c r="W277" t="s">
        <v>145</v>
      </c>
      <c r="X277" t="s">
        <v>41</v>
      </c>
      <c r="AA277" t="s">
        <v>54</v>
      </c>
      <c r="AB277" t="s">
        <v>44</v>
      </c>
      <c r="AD277" t="s">
        <v>62</v>
      </c>
    </row>
    <row r="278" spans="1:31">
      <c r="A278" t="s">
        <v>196</v>
      </c>
      <c r="E278" t="s">
        <v>37</v>
      </c>
      <c r="F278" t="s">
        <v>37</v>
      </c>
      <c r="G278" t="s">
        <v>38</v>
      </c>
      <c r="H278" t="s">
        <v>38</v>
      </c>
      <c r="I278" t="s">
        <v>38</v>
      </c>
      <c r="J278" t="s">
        <v>59</v>
      </c>
      <c r="K278" t="s">
        <v>38</v>
      </c>
      <c r="L278" t="s">
        <v>38</v>
      </c>
      <c r="M278" t="s">
        <v>38</v>
      </c>
      <c r="N278" t="s">
        <v>59</v>
      </c>
      <c r="O278" t="s">
        <v>38</v>
      </c>
      <c r="P278" t="s">
        <v>38</v>
      </c>
      <c r="Q278" t="s">
        <v>38</v>
      </c>
      <c r="R278" t="s">
        <v>50</v>
      </c>
      <c r="S278" t="s">
        <v>38</v>
      </c>
      <c r="T278" t="s">
        <v>38</v>
      </c>
      <c r="U278" t="s">
        <v>38</v>
      </c>
      <c r="V278" t="s">
        <v>51</v>
      </c>
      <c r="W278" t="s">
        <v>52</v>
      </c>
      <c r="X278" t="s">
        <v>74</v>
      </c>
      <c r="Y278" t="s">
        <v>107</v>
      </c>
      <c r="AA278" t="s">
        <v>54</v>
      </c>
      <c r="AB278" t="s">
        <v>44</v>
      </c>
      <c r="AD278" t="s">
        <v>45</v>
      </c>
      <c r="AE278" t="s">
        <v>46</v>
      </c>
    </row>
    <row r="279" spans="1:31">
      <c r="A279" t="s">
        <v>131</v>
      </c>
      <c r="E279" t="s">
        <v>124</v>
      </c>
      <c r="F279" t="s">
        <v>118</v>
      </c>
      <c r="G279" t="s">
        <v>38</v>
      </c>
      <c r="H279" t="s">
        <v>38</v>
      </c>
      <c r="I279" t="s">
        <v>38</v>
      </c>
      <c r="J279" t="s">
        <v>38</v>
      </c>
      <c r="K279" t="s">
        <v>38</v>
      </c>
      <c r="L279" t="s">
        <v>38</v>
      </c>
      <c r="M279" t="s">
        <v>38</v>
      </c>
      <c r="N279" t="s">
        <v>38</v>
      </c>
      <c r="O279" t="s">
        <v>50</v>
      </c>
      <c r="P279" t="s">
        <v>38</v>
      </c>
      <c r="Q279" t="s">
        <v>38</v>
      </c>
      <c r="R279" t="s">
        <v>50</v>
      </c>
      <c r="S279" t="s">
        <v>38</v>
      </c>
      <c r="T279" t="s">
        <v>38</v>
      </c>
      <c r="U279" t="s">
        <v>38</v>
      </c>
      <c r="V279" t="s">
        <v>51</v>
      </c>
      <c r="W279" t="s">
        <v>106</v>
      </c>
      <c r="X279" t="s">
        <v>74</v>
      </c>
      <c r="Y279" t="s">
        <v>107</v>
      </c>
      <c r="AA279" t="s">
        <v>54</v>
      </c>
      <c r="AB279" t="s">
        <v>44</v>
      </c>
      <c r="AD279" t="s">
        <v>156</v>
      </c>
      <c r="AE279" t="s">
        <v>46</v>
      </c>
    </row>
    <row r="280" spans="1:31">
      <c r="G280" t="s">
        <v>38</v>
      </c>
      <c r="H280" t="s">
        <v>38</v>
      </c>
      <c r="I280" t="s">
        <v>38</v>
      </c>
      <c r="J280" t="s">
        <v>38</v>
      </c>
      <c r="K280" t="s">
        <v>38</v>
      </c>
      <c r="L280" t="s">
        <v>38</v>
      </c>
      <c r="M280" t="s">
        <v>38</v>
      </c>
      <c r="N280" t="s">
        <v>38</v>
      </c>
      <c r="O280" t="s">
        <v>50</v>
      </c>
      <c r="P280" t="s">
        <v>38</v>
      </c>
      <c r="Q280" t="s">
        <v>38</v>
      </c>
      <c r="R280" t="s">
        <v>50</v>
      </c>
      <c r="S280" t="s">
        <v>38</v>
      </c>
      <c r="T280" t="s">
        <v>38</v>
      </c>
      <c r="U280" t="s">
        <v>38</v>
      </c>
      <c r="V280" t="s">
        <v>51</v>
      </c>
      <c r="W280" t="s">
        <v>60</v>
      </c>
      <c r="X280" t="s">
        <v>41</v>
      </c>
      <c r="AA280" t="s">
        <v>54</v>
      </c>
      <c r="AB280" t="s">
        <v>44</v>
      </c>
      <c r="AD280" t="s">
        <v>45</v>
      </c>
    </row>
    <row r="281" spans="1:31">
      <c r="A281" t="s">
        <v>127</v>
      </c>
      <c r="E281" t="s">
        <v>344</v>
      </c>
      <c r="F281" t="s">
        <v>203</v>
      </c>
      <c r="G281" t="s">
        <v>38</v>
      </c>
      <c r="H281" t="s">
        <v>38</v>
      </c>
      <c r="I281" t="s">
        <v>38</v>
      </c>
      <c r="J281" t="s">
        <v>50</v>
      </c>
      <c r="K281" t="s">
        <v>50</v>
      </c>
      <c r="L281" t="s">
        <v>38</v>
      </c>
      <c r="M281" t="s">
        <v>38</v>
      </c>
      <c r="N281" t="s">
        <v>38</v>
      </c>
      <c r="O281" t="s">
        <v>50</v>
      </c>
      <c r="P281" t="s">
        <v>38</v>
      </c>
      <c r="Q281" t="s">
        <v>38</v>
      </c>
      <c r="R281" t="s">
        <v>50</v>
      </c>
      <c r="S281" t="s">
        <v>38</v>
      </c>
      <c r="T281" t="s">
        <v>38</v>
      </c>
      <c r="U281" t="s">
        <v>38</v>
      </c>
      <c r="V281" t="s">
        <v>39</v>
      </c>
      <c r="W281" t="s">
        <v>40</v>
      </c>
      <c r="X281" t="s">
        <v>74</v>
      </c>
      <c r="Y281" t="s">
        <v>107</v>
      </c>
      <c r="AA281" t="s">
        <v>54</v>
      </c>
      <c r="AB281" t="s">
        <v>44</v>
      </c>
      <c r="AD281" t="s">
        <v>157</v>
      </c>
      <c r="AE281" t="s">
        <v>433</v>
      </c>
    </row>
    <row r="282" spans="1:31">
      <c r="A282" t="s">
        <v>175</v>
      </c>
      <c r="E282" t="s">
        <v>124</v>
      </c>
      <c r="F282" t="s">
        <v>238</v>
      </c>
      <c r="G282" t="s">
        <v>59</v>
      </c>
      <c r="H282" t="s">
        <v>59</v>
      </c>
      <c r="I282" t="s">
        <v>59</v>
      </c>
      <c r="J282" t="s">
        <v>59</v>
      </c>
      <c r="K282" t="s">
        <v>59</v>
      </c>
      <c r="L282" t="s">
        <v>59</v>
      </c>
      <c r="M282" t="s">
        <v>59</v>
      </c>
      <c r="N282" t="s">
        <v>38</v>
      </c>
      <c r="O282" t="s">
        <v>38</v>
      </c>
      <c r="P282" t="s">
        <v>59</v>
      </c>
      <c r="Q282" t="s">
        <v>38</v>
      </c>
      <c r="R282" t="s">
        <v>50</v>
      </c>
      <c r="S282" t="s">
        <v>38</v>
      </c>
      <c r="T282" t="s">
        <v>38</v>
      </c>
      <c r="U282" t="s">
        <v>38</v>
      </c>
    </row>
    <row r="283" spans="1:31">
      <c r="A283" t="s">
        <v>47</v>
      </c>
      <c r="E283" t="s">
        <v>211</v>
      </c>
      <c r="F283" t="s">
        <v>212</v>
      </c>
      <c r="G283" t="s">
        <v>38</v>
      </c>
      <c r="H283" t="s">
        <v>38</v>
      </c>
      <c r="I283" t="s">
        <v>38</v>
      </c>
      <c r="J283" t="s">
        <v>38</v>
      </c>
      <c r="K283" t="s">
        <v>38</v>
      </c>
      <c r="L283" t="s">
        <v>38</v>
      </c>
      <c r="M283" t="s">
        <v>38</v>
      </c>
      <c r="N283" t="s">
        <v>38</v>
      </c>
      <c r="O283" t="s">
        <v>38</v>
      </c>
      <c r="P283" t="s">
        <v>38</v>
      </c>
      <c r="Q283" t="s">
        <v>50</v>
      </c>
      <c r="R283" t="s">
        <v>50</v>
      </c>
      <c r="S283" t="s">
        <v>38</v>
      </c>
      <c r="T283" t="s">
        <v>38</v>
      </c>
      <c r="U283" t="s">
        <v>38</v>
      </c>
      <c r="V283" t="s">
        <v>80</v>
      </c>
      <c r="W283" t="s">
        <v>125</v>
      </c>
      <c r="X283" t="s">
        <v>41</v>
      </c>
      <c r="Y283" t="s">
        <v>101</v>
      </c>
      <c r="AA283" t="s">
        <v>54</v>
      </c>
      <c r="AB283" t="s">
        <v>44</v>
      </c>
      <c r="AC283" t="s">
        <v>61</v>
      </c>
      <c r="AD283" t="s">
        <v>156</v>
      </c>
      <c r="AE283" t="s">
        <v>121</v>
      </c>
    </row>
    <row r="284" spans="1:31">
      <c r="A284" t="s">
        <v>77</v>
      </c>
      <c r="E284" t="s">
        <v>481</v>
      </c>
      <c r="F284" t="s">
        <v>482</v>
      </c>
      <c r="G284" t="s">
        <v>38</v>
      </c>
      <c r="H284" t="s">
        <v>38</v>
      </c>
      <c r="I284" t="s">
        <v>38</v>
      </c>
      <c r="J284" t="s">
        <v>38</v>
      </c>
      <c r="K284" t="s">
        <v>38</v>
      </c>
      <c r="L284" t="s">
        <v>38</v>
      </c>
      <c r="M284" t="s">
        <v>38</v>
      </c>
      <c r="N284" t="s">
        <v>38</v>
      </c>
      <c r="O284" t="s">
        <v>38</v>
      </c>
      <c r="P284" t="s">
        <v>38</v>
      </c>
      <c r="Q284" t="s">
        <v>50</v>
      </c>
      <c r="R284" t="s">
        <v>50</v>
      </c>
      <c r="S284" t="s">
        <v>38</v>
      </c>
      <c r="T284" t="s">
        <v>38</v>
      </c>
      <c r="U284" t="s">
        <v>38</v>
      </c>
    </row>
    <row r="285" spans="1:31">
      <c r="F285" t="s">
        <v>163</v>
      </c>
      <c r="G285" t="s">
        <v>38</v>
      </c>
      <c r="H285" t="s">
        <v>38</v>
      </c>
      <c r="I285" t="s">
        <v>38</v>
      </c>
      <c r="J285" t="s">
        <v>38</v>
      </c>
      <c r="K285" t="s">
        <v>38</v>
      </c>
      <c r="L285" t="s">
        <v>38</v>
      </c>
      <c r="M285" t="s">
        <v>38</v>
      </c>
      <c r="N285" t="s">
        <v>38</v>
      </c>
      <c r="O285" t="s">
        <v>38</v>
      </c>
      <c r="P285" t="s">
        <v>38</v>
      </c>
      <c r="Q285" t="s">
        <v>50</v>
      </c>
      <c r="R285" t="s">
        <v>50</v>
      </c>
      <c r="S285" t="s">
        <v>38</v>
      </c>
      <c r="T285" t="s">
        <v>38</v>
      </c>
      <c r="U285" t="s">
        <v>38</v>
      </c>
    </row>
    <row r="286" spans="1:31">
      <c r="G286" t="s">
        <v>38</v>
      </c>
      <c r="H286" t="s">
        <v>38</v>
      </c>
      <c r="I286" t="s">
        <v>38</v>
      </c>
      <c r="J286" t="s">
        <v>38</v>
      </c>
      <c r="K286" t="s">
        <v>38</v>
      </c>
      <c r="L286" t="s">
        <v>38</v>
      </c>
      <c r="M286" t="s">
        <v>38</v>
      </c>
      <c r="N286" t="s">
        <v>38</v>
      </c>
      <c r="O286" t="s">
        <v>38</v>
      </c>
      <c r="P286" t="s">
        <v>38</v>
      </c>
      <c r="Q286" t="s">
        <v>50</v>
      </c>
      <c r="R286" t="s">
        <v>50</v>
      </c>
      <c r="S286" t="s">
        <v>38</v>
      </c>
      <c r="T286" t="s">
        <v>38</v>
      </c>
      <c r="U286" t="s">
        <v>38</v>
      </c>
      <c r="V286" t="s">
        <v>51</v>
      </c>
      <c r="W286" t="s">
        <v>106</v>
      </c>
      <c r="X286" t="s">
        <v>74</v>
      </c>
      <c r="Y286" t="s">
        <v>107</v>
      </c>
      <c r="AA286" t="s">
        <v>54</v>
      </c>
      <c r="AB286" t="s">
        <v>44</v>
      </c>
      <c r="AD286" t="s">
        <v>45</v>
      </c>
      <c r="AE286" t="s">
        <v>46</v>
      </c>
    </row>
    <row r="287" spans="1:31">
      <c r="A287" t="s">
        <v>127</v>
      </c>
      <c r="E287" t="s">
        <v>37</v>
      </c>
      <c r="F287" t="s">
        <v>37</v>
      </c>
      <c r="G287" t="s">
        <v>38</v>
      </c>
      <c r="H287" t="s">
        <v>38</v>
      </c>
      <c r="I287" t="s">
        <v>38</v>
      </c>
      <c r="J287" t="s">
        <v>50</v>
      </c>
      <c r="K287" t="s">
        <v>38</v>
      </c>
      <c r="L287" t="s">
        <v>38</v>
      </c>
      <c r="M287" t="s">
        <v>38</v>
      </c>
      <c r="N287" t="s">
        <v>38</v>
      </c>
      <c r="O287" t="s">
        <v>38</v>
      </c>
      <c r="P287" t="s">
        <v>38</v>
      </c>
      <c r="Q287" t="s">
        <v>50</v>
      </c>
      <c r="R287" t="s">
        <v>50</v>
      </c>
      <c r="S287" t="s">
        <v>38</v>
      </c>
      <c r="T287" t="s">
        <v>38</v>
      </c>
      <c r="U287" t="s">
        <v>38</v>
      </c>
      <c r="V287" t="s">
        <v>80</v>
      </c>
      <c r="W287" t="s">
        <v>40</v>
      </c>
      <c r="X287" t="s">
        <v>74</v>
      </c>
      <c r="Y287" t="s">
        <v>107</v>
      </c>
      <c r="AA287" t="s">
        <v>54</v>
      </c>
      <c r="AB287" t="s">
        <v>44</v>
      </c>
      <c r="AC287" t="s">
        <v>67</v>
      </c>
      <c r="AD287" t="s">
        <v>62</v>
      </c>
      <c r="AE287" t="s">
        <v>121</v>
      </c>
    </row>
    <row r="288" spans="1:31">
      <c r="A288" t="s">
        <v>127</v>
      </c>
      <c r="E288" t="s">
        <v>364</v>
      </c>
      <c r="F288" t="s">
        <v>365</v>
      </c>
      <c r="G288" t="s">
        <v>38</v>
      </c>
      <c r="H288" t="s">
        <v>38</v>
      </c>
      <c r="I288" t="s">
        <v>38</v>
      </c>
      <c r="J288" t="s">
        <v>50</v>
      </c>
      <c r="K288" t="s">
        <v>50</v>
      </c>
      <c r="L288" t="s">
        <v>38</v>
      </c>
      <c r="M288" t="s">
        <v>38</v>
      </c>
      <c r="N288" t="s">
        <v>38</v>
      </c>
      <c r="O288" t="s">
        <v>38</v>
      </c>
      <c r="P288" t="s">
        <v>38</v>
      </c>
      <c r="Q288" t="s">
        <v>50</v>
      </c>
      <c r="R288" t="s">
        <v>50</v>
      </c>
      <c r="S288" t="s">
        <v>38</v>
      </c>
      <c r="T288" t="s">
        <v>38</v>
      </c>
      <c r="U288" t="s">
        <v>38</v>
      </c>
      <c r="V288" t="s">
        <v>39</v>
      </c>
      <c r="W288" t="s">
        <v>40</v>
      </c>
      <c r="X288" t="s">
        <v>74</v>
      </c>
      <c r="Y288" t="s">
        <v>107</v>
      </c>
      <c r="AA288" t="s">
        <v>54</v>
      </c>
      <c r="AB288" t="s">
        <v>44</v>
      </c>
      <c r="AC288" t="s">
        <v>61</v>
      </c>
      <c r="AD288" t="s">
        <v>68</v>
      </c>
      <c r="AE288" t="s">
        <v>46</v>
      </c>
    </row>
    <row r="289" spans="1:32">
      <c r="A289" t="s">
        <v>47</v>
      </c>
      <c r="F289" t="s">
        <v>398</v>
      </c>
      <c r="G289" t="s">
        <v>38</v>
      </c>
      <c r="H289" t="s">
        <v>38</v>
      </c>
      <c r="I289" t="s">
        <v>50</v>
      </c>
      <c r="J289" t="s">
        <v>50</v>
      </c>
      <c r="K289" t="s">
        <v>50</v>
      </c>
      <c r="L289" t="s">
        <v>38</v>
      </c>
      <c r="M289" t="s">
        <v>38</v>
      </c>
      <c r="N289" t="s">
        <v>38</v>
      </c>
      <c r="O289" t="s">
        <v>38</v>
      </c>
      <c r="P289" t="s">
        <v>38</v>
      </c>
      <c r="Q289" t="s">
        <v>50</v>
      </c>
      <c r="R289" t="s">
        <v>50</v>
      </c>
      <c r="S289" t="s">
        <v>38</v>
      </c>
      <c r="T289" t="s">
        <v>38</v>
      </c>
      <c r="U289" t="s">
        <v>38</v>
      </c>
    </row>
    <row r="290" spans="1:32">
      <c r="A290" t="s">
        <v>77</v>
      </c>
      <c r="G290" t="s">
        <v>38</v>
      </c>
      <c r="H290" t="s">
        <v>38</v>
      </c>
      <c r="I290" t="s">
        <v>38</v>
      </c>
      <c r="J290" t="s">
        <v>38</v>
      </c>
      <c r="K290" t="s">
        <v>38</v>
      </c>
      <c r="L290" t="s">
        <v>50</v>
      </c>
      <c r="M290" t="s">
        <v>38</v>
      </c>
      <c r="N290" t="s">
        <v>38</v>
      </c>
      <c r="O290" t="s">
        <v>38</v>
      </c>
      <c r="P290" t="s">
        <v>38</v>
      </c>
      <c r="Q290" t="s">
        <v>50</v>
      </c>
      <c r="R290" t="s">
        <v>50</v>
      </c>
      <c r="S290" t="s">
        <v>38</v>
      </c>
      <c r="T290" t="s">
        <v>38</v>
      </c>
      <c r="U290" t="s">
        <v>38</v>
      </c>
      <c r="V290" t="s">
        <v>119</v>
      </c>
      <c r="W290" t="s">
        <v>60</v>
      </c>
      <c r="X290" t="s">
        <v>41</v>
      </c>
      <c r="Y290" s="1" t="s">
        <v>381</v>
      </c>
      <c r="AA290" t="s">
        <v>54</v>
      </c>
      <c r="AB290" t="s">
        <v>44</v>
      </c>
      <c r="AD290" t="s">
        <v>45</v>
      </c>
      <c r="AE290" t="s">
        <v>46</v>
      </c>
    </row>
    <row r="291" spans="1:32">
      <c r="A291" t="s">
        <v>131</v>
      </c>
      <c r="E291" t="s">
        <v>376</v>
      </c>
      <c r="F291" t="s">
        <v>480</v>
      </c>
      <c r="G291" t="s">
        <v>38</v>
      </c>
      <c r="H291" t="s">
        <v>38</v>
      </c>
      <c r="I291" t="s">
        <v>38</v>
      </c>
      <c r="J291" t="s">
        <v>50</v>
      </c>
      <c r="K291" t="s">
        <v>50</v>
      </c>
      <c r="L291" t="s">
        <v>38</v>
      </c>
      <c r="M291" t="s">
        <v>38</v>
      </c>
      <c r="N291" t="s">
        <v>59</v>
      </c>
      <c r="O291" t="s">
        <v>50</v>
      </c>
      <c r="P291" t="s">
        <v>38</v>
      </c>
      <c r="Q291" t="s">
        <v>50</v>
      </c>
      <c r="R291" t="s">
        <v>50</v>
      </c>
      <c r="S291" t="s">
        <v>38</v>
      </c>
      <c r="T291" t="s">
        <v>38</v>
      </c>
      <c r="U291" t="s">
        <v>38</v>
      </c>
      <c r="V291" t="s">
        <v>51</v>
      </c>
      <c r="W291" t="s">
        <v>106</v>
      </c>
      <c r="X291" t="s">
        <v>74</v>
      </c>
      <c r="AA291" t="s">
        <v>54</v>
      </c>
      <c r="AB291" t="s">
        <v>44</v>
      </c>
    </row>
    <row r="292" spans="1:32">
      <c r="A292" t="s">
        <v>467</v>
      </c>
      <c r="G292" t="s">
        <v>38</v>
      </c>
      <c r="H292" t="s">
        <v>59</v>
      </c>
      <c r="I292" t="s">
        <v>38</v>
      </c>
      <c r="J292" t="s">
        <v>38</v>
      </c>
      <c r="K292" t="s">
        <v>59</v>
      </c>
      <c r="L292" t="s">
        <v>38</v>
      </c>
      <c r="M292" t="s">
        <v>38</v>
      </c>
      <c r="N292" t="s">
        <v>38</v>
      </c>
      <c r="O292" t="s">
        <v>59</v>
      </c>
      <c r="P292" t="s">
        <v>38</v>
      </c>
      <c r="Q292" t="s">
        <v>50</v>
      </c>
      <c r="R292" t="s">
        <v>50</v>
      </c>
      <c r="S292" t="s">
        <v>38</v>
      </c>
      <c r="T292" t="s">
        <v>38</v>
      </c>
      <c r="U292" t="s">
        <v>38</v>
      </c>
    </row>
    <row r="293" spans="1:32">
      <c r="A293" t="s">
        <v>70</v>
      </c>
      <c r="E293" t="s">
        <v>363</v>
      </c>
      <c r="F293" t="s">
        <v>360</v>
      </c>
      <c r="G293" t="s">
        <v>38</v>
      </c>
      <c r="H293" t="s">
        <v>38</v>
      </c>
      <c r="I293" t="s">
        <v>38</v>
      </c>
      <c r="J293" t="s">
        <v>50</v>
      </c>
      <c r="K293" t="s">
        <v>50</v>
      </c>
      <c r="L293" t="s">
        <v>38</v>
      </c>
      <c r="M293" t="s">
        <v>38</v>
      </c>
      <c r="N293" t="s">
        <v>38</v>
      </c>
      <c r="O293" t="s">
        <v>38</v>
      </c>
      <c r="P293" t="s">
        <v>50</v>
      </c>
      <c r="Q293" t="s">
        <v>50</v>
      </c>
      <c r="R293" t="s">
        <v>50</v>
      </c>
      <c r="S293" t="s">
        <v>38</v>
      </c>
      <c r="T293" t="s">
        <v>38</v>
      </c>
      <c r="U293" t="s">
        <v>38</v>
      </c>
      <c r="V293" t="s">
        <v>39</v>
      </c>
      <c r="W293" t="s">
        <v>60</v>
      </c>
      <c r="X293" t="s">
        <v>74</v>
      </c>
    </row>
    <row r="294" spans="1:32">
      <c r="A294" t="s">
        <v>56</v>
      </c>
      <c r="G294" t="s">
        <v>38</v>
      </c>
      <c r="H294" t="s">
        <v>38</v>
      </c>
      <c r="I294" t="s">
        <v>38</v>
      </c>
      <c r="J294" t="s">
        <v>38</v>
      </c>
      <c r="K294" t="s">
        <v>38</v>
      </c>
      <c r="L294" t="s">
        <v>50</v>
      </c>
      <c r="M294" t="s">
        <v>38</v>
      </c>
      <c r="N294" t="s">
        <v>38</v>
      </c>
      <c r="O294" t="s">
        <v>38</v>
      </c>
      <c r="P294" t="s">
        <v>50</v>
      </c>
      <c r="Q294" t="s">
        <v>50</v>
      </c>
      <c r="R294" t="s">
        <v>50</v>
      </c>
      <c r="S294" t="s">
        <v>38</v>
      </c>
      <c r="T294" t="s">
        <v>38</v>
      </c>
      <c r="U294" t="s">
        <v>38</v>
      </c>
    </row>
    <row r="295" spans="1:32">
      <c r="E295" t="s">
        <v>354</v>
      </c>
      <c r="F295" t="s">
        <v>329</v>
      </c>
      <c r="G295" t="s">
        <v>38</v>
      </c>
      <c r="H295" t="s">
        <v>38</v>
      </c>
      <c r="I295" t="s">
        <v>38</v>
      </c>
      <c r="J295" t="s">
        <v>50</v>
      </c>
      <c r="K295" t="s">
        <v>50</v>
      </c>
      <c r="L295" t="s">
        <v>50</v>
      </c>
      <c r="M295" t="s">
        <v>38</v>
      </c>
      <c r="N295" t="s">
        <v>38</v>
      </c>
      <c r="O295" t="s">
        <v>38</v>
      </c>
      <c r="P295" t="s">
        <v>50</v>
      </c>
      <c r="Q295" t="s">
        <v>50</v>
      </c>
      <c r="R295" t="s">
        <v>50</v>
      </c>
      <c r="S295" t="s">
        <v>38</v>
      </c>
      <c r="T295" t="s">
        <v>38</v>
      </c>
      <c r="U295" t="s">
        <v>38</v>
      </c>
      <c r="V295" t="s">
        <v>39</v>
      </c>
      <c r="W295" t="s">
        <v>60</v>
      </c>
      <c r="X295" t="s">
        <v>41</v>
      </c>
      <c r="Y295" t="s">
        <v>107</v>
      </c>
      <c r="AA295" t="s">
        <v>54</v>
      </c>
      <c r="AB295" t="s">
        <v>44</v>
      </c>
      <c r="AC295" t="s">
        <v>55</v>
      </c>
      <c r="AD295" t="s">
        <v>45</v>
      </c>
      <c r="AE295" t="s">
        <v>141</v>
      </c>
    </row>
    <row r="296" spans="1:32">
      <c r="A296" t="s">
        <v>127</v>
      </c>
      <c r="E296" t="s">
        <v>311</v>
      </c>
      <c r="F296" t="s">
        <v>309</v>
      </c>
      <c r="G296" t="s">
        <v>38</v>
      </c>
      <c r="H296" t="s">
        <v>38</v>
      </c>
      <c r="I296" t="s">
        <v>38</v>
      </c>
      <c r="J296" t="s">
        <v>50</v>
      </c>
      <c r="K296" t="s">
        <v>50</v>
      </c>
      <c r="L296" t="s">
        <v>50</v>
      </c>
      <c r="M296" t="s">
        <v>38</v>
      </c>
      <c r="N296" t="s">
        <v>38</v>
      </c>
      <c r="O296" t="s">
        <v>38</v>
      </c>
      <c r="P296" t="s">
        <v>50</v>
      </c>
      <c r="Q296" t="s">
        <v>50</v>
      </c>
      <c r="R296" t="s">
        <v>50</v>
      </c>
      <c r="S296" t="s">
        <v>38</v>
      </c>
      <c r="T296" t="s">
        <v>38</v>
      </c>
      <c r="U296" t="s">
        <v>38</v>
      </c>
      <c r="V296" t="s">
        <v>39</v>
      </c>
      <c r="W296" t="s">
        <v>52</v>
      </c>
      <c r="X296" t="s">
        <v>41</v>
      </c>
      <c r="Y296" t="s">
        <v>107</v>
      </c>
      <c r="AA296" t="s">
        <v>54</v>
      </c>
      <c r="AB296" t="s">
        <v>44</v>
      </c>
      <c r="AC296" t="s">
        <v>55</v>
      </c>
      <c r="AD296" t="s">
        <v>68</v>
      </c>
      <c r="AE296" t="s">
        <v>46</v>
      </c>
    </row>
    <row r="297" spans="1:32">
      <c r="A297" t="s">
        <v>175</v>
      </c>
      <c r="E297" t="s">
        <v>359</v>
      </c>
      <c r="F297" t="s">
        <v>358</v>
      </c>
      <c r="G297" t="s">
        <v>38</v>
      </c>
      <c r="H297" t="s">
        <v>38</v>
      </c>
      <c r="I297" t="s">
        <v>38</v>
      </c>
      <c r="J297" t="s">
        <v>50</v>
      </c>
      <c r="K297" t="s">
        <v>50</v>
      </c>
      <c r="L297" t="s">
        <v>50</v>
      </c>
      <c r="M297" t="s">
        <v>38</v>
      </c>
      <c r="N297" t="s">
        <v>38</v>
      </c>
      <c r="O297" t="s">
        <v>38</v>
      </c>
      <c r="P297" t="s">
        <v>50</v>
      </c>
      <c r="Q297" t="s">
        <v>50</v>
      </c>
      <c r="R297" t="s">
        <v>50</v>
      </c>
      <c r="S297" t="s">
        <v>38</v>
      </c>
      <c r="T297" t="s">
        <v>38</v>
      </c>
      <c r="U297" t="s">
        <v>38</v>
      </c>
      <c r="V297" t="s">
        <v>39</v>
      </c>
      <c r="W297" t="s">
        <v>40</v>
      </c>
      <c r="X297" t="s">
        <v>74</v>
      </c>
      <c r="Y297" t="s">
        <v>101</v>
      </c>
      <c r="AA297" t="s">
        <v>54</v>
      </c>
      <c r="AB297" t="s">
        <v>44</v>
      </c>
      <c r="AC297" t="s">
        <v>61</v>
      </c>
      <c r="AD297" t="s">
        <v>62</v>
      </c>
    </row>
    <row r="298" spans="1:32">
      <c r="A298" t="s">
        <v>99</v>
      </c>
      <c r="E298" t="s">
        <v>359</v>
      </c>
      <c r="F298" t="s">
        <v>360</v>
      </c>
      <c r="G298" t="s">
        <v>38</v>
      </c>
      <c r="H298" t="s">
        <v>38</v>
      </c>
      <c r="I298" t="s">
        <v>38</v>
      </c>
      <c r="J298" t="s">
        <v>50</v>
      </c>
      <c r="K298" t="s">
        <v>50</v>
      </c>
      <c r="L298" t="s">
        <v>50</v>
      </c>
      <c r="M298" t="s">
        <v>38</v>
      </c>
      <c r="N298" t="s">
        <v>38</v>
      </c>
      <c r="O298" t="s">
        <v>38</v>
      </c>
      <c r="P298" t="s">
        <v>50</v>
      </c>
      <c r="Q298" t="s">
        <v>50</v>
      </c>
      <c r="R298" t="s">
        <v>50</v>
      </c>
      <c r="S298" t="s">
        <v>38</v>
      </c>
      <c r="T298" t="s">
        <v>38</v>
      </c>
      <c r="U298" t="s">
        <v>38</v>
      </c>
      <c r="V298" t="s">
        <v>73</v>
      </c>
      <c r="W298" t="s">
        <v>60</v>
      </c>
      <c r="X298" t="s">
        <v>41</v>
      </c>
      <c r="AA298" t="s">
        <v>54</v>
      </c>
      <c r="AB298" t="s">
        <v>44</v>
      </c>
      <c r="AC298" t="s">
        <v>55</v>
      </c>
    </row>
    <row r="299" spans="1:32">
      <c r="A299" t="s">
        <v>70</v>
      </c>
      <c r="E299" t="s">
        <v>359</v>
      </c>
      <c r="F299" t="s">
        <v>360</v>
      </c>
      <c r="G299" t="s">
        <v>38</v>
      </c>
      <c r="H299" t="s">
        <v>38</v>
      </c>
      <c r="I299" t="s">
        <v>38</v>
      </c>
      <c r="J299" t="s">
        <v>50</v>
      </c>
      <c r="K299" t="s">
        <v>50</v>
      </c>
      <c r="L299" t="s">
        <v>50</v>
      </c>
      <c r="M299" t="s">
        <v>38</v>
      </c>
      <c r="N299" t="s">
        <v>38</v>
      </c>
      <c r="O299" t="s">
        <v>38</v>
      </c>
      <c r="P299" t="s">
        <v>50</v>
      </c>
      <c r="Q299" t="s">
        <v>50</v>
      </c>
      <c r="R299" t="s">
        <v>50</v>
      </c>
      <c r="S299" t="s">
        <v>38</v>
      </c>
      <c r="T299" t="s">
        <v>38</v>
      </c>
      <c r="U299" t="s">
        <v>38</v>
      </c>
      <c r="V299" t="s">
        <v>119</v>
      </c>
      <c r="W299" t="s">
        <v>60</v>
      </c>
      <c r="X299" t="s">
        <v>74</v>
      </c>
      <c r="Y299" t="s">
        <v>186</v>
      </c>
      <c r="AA299" t="s">
        <v>54</v>
      </c>
      <c r="AB299" t="s">
        <v>44</v>
      </c>
      <c r="AC299" t="s">
        <v>55</v>
      </c>
      <c r="AD299" t="s">
        <v>68</v>
      </c>
      <c r="AE299" t="s">
        <v>141</v>
      </c>
    </row>
    <row r="300" spans="1:32">
      <c r="A300" t="s">
        <v>99</v>
      </c>
      <c r="E300" t="s">
        <v>90</v>
      </c>
      <c r="G300" t="s">
        <v>38</v>
      </c>
      <c r="H300" t="s">
        <v>38</v>
      </c>
      <c r="I300" t="s">
        <v>38</v>
      </c>
      <c r="J300" t="s">
        <v>50</v>
      </c>
      <c r="K300" t="s">
        <v>50</v>
      </c>
      <c r="L300" t="s">
        <v>50</v>
      </c>
      <c r="M300" t="s">
        <v>38</v>
      </c>
      <c r="N300" t="s">
        <v>38</v>
      </c>
      <c r="O300" t="s">
        <v>38</v>
      </c>
      <c r="P300" t="s">
        <v>50</v>
      </c>
      <c r="Q300" t="s">
        <v>50</v>
      </c>
      <c r="R300" t="s">
        <v>50</v>
      </c>
      <c r="S300" t="s">
        <v>38</v>
      </c>
      <c r="T300" t="s">
        <v>38</v>
      </c>
      <c r="U300" t="s">
        <v>38</v>
      </c>
      <c r="V300" t="s">
        <v>39</v>
      </c>
      <c r="W300" t="s">
        <v>60</v>
      </c>
      <c r="X300" t="s">
        <v>41</v>
      </c>
      <c r="Y300" t="s">
        <v>107</v>
      </c>
      <c r="AA300" t="s">
        <v>54</v>
      </c>
      <c r="AB300" t="s">
        <v>44</v>
      </c>
      <c r="AC300" t="s">
        <v>61</v>
      </c>
      <c r="AD300" t="s">
        <v>45</v>
      </c>
      <c r="AF300" t="s">
        <v>362</v>
      </c>
    </row>
    <row r="301" spans="1:32">
      <c r="A301" t="s">
        <v>99</v>
      </c>
      <c r="E301" t="s">
        <v>318</v>
      </c>
      <c r="F301" t="s">
        <v>239</v>
      </c>
      <c r="G301" t="s">
        <v>38</v>
      </c>
      <c r="H301" t="s">
        <v>38</v>
      </c>
      <c r="I301" t="s">
        <v>38</v>
      </c>
      <c r="J301" t="s">
        <v>50</v>
      </c>
      <c r="K301" t="s">
        <v>50</v>
      </c>
      <c r="L301" t="s">
        <v>50</v>
      </c>
      <c r="M301" t="s">
        <v>38</v>
      </c>
      <c r="N301" t="s">
        <v>38</v>
      </c>
      <c r="O301" t="s">
        <v>38</v>
      </c>
      <c r="P301" t="s">
        <v>50</v>
      </c>
      <c r="Q301" t="s">
        <v>50</v>
      </c>
      <c r="R301" t="s">
        <v>50</v>
      </c>
      <c r="S301" t="s">
        <v>38</v>
      </c>
      <c r="T301" t="s">
        <v>38</v>
      </c>
      <c r="U301" t="s">
        <v>38</v>
      </c>
      <c r="V301" t="s">
        <v>51</v>
      </c>
      <c r="W301" t="s">
        <v>60</v>
      </c>
      <c r="X301" t="s">
        <v>92</v>
      </c>
      <c r="AB301" t="s">
        <v>44</v>
      </c>
      <c r="AE301" t="s">
        <v>369</v>
      </c>
      <c r="AF301" t="s">
        <v>370</v>
      </c>
    </row>
    <row r="302" spans="1:32">
      <c r="A302" t="s">
        <v>175</v>
      </c>
      <c r="E302" t="s">
        <v>84</v>
      </c>
      <c r="F302" t="s">
        <v>393</v>
      </c>
      <c r="G302" t="s">
        <v>38</v>
      </c>
      <c r="H302" t="s">
        <v>38</v>
      </c>
      <c r="I302" t="s">
        <v>38</v>
      </c>
      <c r="J302" t="s">
        <v>50</v>
      </c>
      <c r="K302" t="s">
        <v>50</v>
      </c>
      <c r="L302" t="s">
        <v>50</v>
      </c>
      <c r="M302" t="s">
        <v>38</v>
      </c>
      <c r="N302" t="s">
        <v>38</v>
      </c>
      <c r="O302" t="s">
        <v>38</v>
      </c>
      <c r="P302" t="s">
        <v>50</v>
      </c>
      <c r="Q302" t="s">
        <v>50</v>
      </c>
      <c r="R302" t="s">
        <v>50</v>
      </c>
      <c r="S302" t="s">
        <v>38</v>
      </c>
      <c r="T302" t="s">
        <v>38</v>
      </c>
      <c r="U302" t="s">
        <v>38</v>
      </c>
      <c r="V302" t="s">
        <v>39</v>
      </c>
      <c r="W302" t="s">
        <v>60</v>
      </c>
      <c r="X302" t="s">
        <v>92</v>
      </c>
      <c r="AE302" t="s">
        <v>76</v>
      </c>
    </row>
    <row r="303" spans="1:32">
      <c r="A303" t="s">
        <v>99</v>
      </c>
      <c r="E303" t="s">
        <v>90</v>
      </c>
      <c r="F303" t="s">
        <v>163</v>
      </c>
      <c r="G303" t="s">
        <v>38</v>
      </c>
      <c r="H303" t="s">
        <v>38</v>
      </c>
      <c r="I303" t="s">
        <v>38</v>
      </c>
      <c r="J303" t="s">
        <v>50</v>
      </c>
      <c r="K303" t="s">
        <v>50</v>
      </c>
      <c r="L303" t="s">
        <v>50</v>
      </c>
      <c r="M303" t="s">
        <v>38</v>
      </c>
      <c r="N303" t="s">
        <v>38</v>
      </c>
      <c r="O303" t="s">
        <v>38</v>
      </c>
      <c r="P303" t="s">
        <v>50</v>
      </c>
      <c r="Q303" t="s">
        <v>50</v>
      </c>
      <c r="R303" t="s">
        <v>50</v>
      </c>
      <c r="S303" t="s">
        <v>38</v>
      </c>
      <c r="T303" t="s">
        <v>38</v>
      </c>
      <c r="U303" t="s">
        <v>38</v>
      </c>
      <c r="V303" t="s">
        <v>73</v>
      </c>
      <c r="W303" t="s">
        <v>60</v>
      </c>
      <c r="X303" t="s">
        <v>41</v>
      </c>
    </row>
    <row r="304" spans="1:32">
      <c r="A304" t="s">
        <v>70</v>
      </c>
      <c r="E304" t="s">
        <v>311</v>
      </c>
      <c r="F304" t="s">
        <v>432</v>
      </c>
      <c r="G304" t="s">
        <v>38</v>
      </c>
      <c r="H304" t="s">
        <v>38</v>
      </c>
      <c r="I304" t="s">
        <v>38</v>
      </c>
      <c r="J304" t="s">
        <v>50</v>
      </c>
      <c r="K304" t="s">
        <v>50</v>
      </c>
      <c r="L304" t="s">
        <v>50</v>
      </c>
      <c r="M304" t="s">
        <v>38</v>
      </c>
      <c r="N304" t="s">
        <v>38</v>
      </c>
      <c r="O304" t="s">
        <v>38</v>
      </c>
      <c r="P304" t="s">
        <v>50</v>
      </c>
      <c r="Q304" t="s">
        <v>50</v>
      </c>
      <c r="R304" t="s">
        <v>50</v>
      </c>
      <c r="S304" t="s">
        <v>38</v>
      </c>
      <c r="T304" t="s">
        <v>38</v>
      </c>
      <c r="U304" t="s">
        <v>38</v>
      </c>
    </row>
    <row r="305" spans="1:32">
      <c r="A305" t="s">
        <v>99</v>
      </c>
      <c r="E305" t="s">
        <v>468</v>
      </c>
      <c r="F305" t="s">
        <v>469</v>
      </c>
      <c r="G305" t="s">
        <v>38</v>
      </c>
      <c r="H305" t="s">
        <v>38</v>
      </c>
      <c r="I305" t="s">
        <v>38</v>
      </c>
      <c r="J305" t="s">
        <v>50</v>
      </c>
      <c r="K305" t="s">
        <v>50</v>
      </c>
      <c r="L305" t="s">
        <v>50</v>
      </c>
      <c r="M305" t="s">
        <v>38</v>
      </c>
      <c r="N305" t="s">
        <v>38</v>
      </c>
      <c r="O305" t="s">
        <v>38</v>
      </c>
      <c r="P305" t="s">
        <v>50</v>
      </c>
      <c r="Q305" t="s">
        <v>50</v>
      </c>
      <c r="R305" t="s">
        <v>50</v>
      </c>
      <c r="S305" t="s">
        <v>38</v>
      </c>
      <c r="T305" t="s">
        <v>38</v>
      </c>
      <c r="U305" t="s">
        <v>38</v>
      </c>
    </row>
    <row r="306" spans="1:32">
      <c r="A306" t="s">
        <v>99</v>
      </c>
      <c r="E306" t="s">
        <v>311</v>
      </c>
      <c r="F306" t="s">
        <v>326</v>
      </c>
      <c r="G306" t="s">
        <v>38</v>
      </c>
      <c r="H306" t="s">
        <v>38</v>
      </c>
      <c r="I306" t="s">
        <v>38</v>
      </c>
      <c r="J306" t="s">
        <v>50</v>
      </c>
      <c r="K306" t="s">
        <v>50</v>
      </c>
      <c r="L306" t="s">
        <v>50</v>
      </c>
      <c r="M306" t="s">
        <v>38</v>
      </c>
      <c r="N306" t="s">
        <v>38</v>
      </c>
      <c r="O306" t="s">
        <v>38</v>
      </c>
      <c r="P306" t="s">
        <v>50</v>
      </c>
      <c r="Q306" t="s">
        <v>50</v>
      </c>
      <c r="R306" t="s">
        <v>50</v>
      </c>
      <c r="S306" t="s">
        <v>38</v>
      </c>
      <c r="T306" t="s">
        <v>38</v>
      </c>
      <c r="U306" t="s">
        <v>38</v>
      </c>
      <c r="V306" t="s">
        <v>119</v>
      </c>
      <c r="W306" t="s">
        <v>145</v>
      </c>
      <c r="AE306" t="s">
        <v>226</v>
      </c>
    </row>
    <row r="307" spans="1:32">
      <c r="A307" t="s">
        <v>175</v>
      </c>
      <c r="E307" t="s">
        <v>311</v>
      </c>
      <c r="F307" t="s">
        <v>151</v>
      </c>
      <c r="G307" t="s">
        <v>38</v>
      </c>
      <c r="H307" t="s">
        <v>38</v>
      </c>
      <c r="I307" t="s">
        <v>38</v>
      </c>
      <c r="J307" t="s">
        <v>50</v>
      </c>
      <c r="K307" t="s">
        <v>50</v>
      </c>
      <c r="L307" t="s">
        <v>50</v>
      </c>
      <c r="M307" t="s">
        <v>38</v>
      </c>
      <c r="N307" t="s">
        <v>38</v>
      </c>
      <c r="O307" t="s">
        <v>38</v>
      </c>
      <c r="P307" t="s">
        <v>50</v>
      </c>
      <c r="Q307" t="s">
        <v>50</v>
      </c>
      <c r="R307" t="s">
        <v>50</v>
      </c>
      <c r="S307" t="s">
        <v>38</v>
      </c>
      <c r="T307" t="s">
        <v>38</v>
      </c>
      <c r="U307" t="s">
        <v>38</v>
      </c>
    </row>
    <row r="308" spans="1:32">
      <c r="A308" t="s">
        <v>131</v>
      </c>
      <c r="E308" t="s">
        <v>510</v>
      </c>
      <c r="F308" t="s">
        <v>315</v>
      </c>
      <c r="G308" t="s">
        <v>38</v>
      </c>
      <c r="H308" t="s">
        <v>38</v>
      </c>
      <c r="I308" t="s">
        <v>38</v>
      </c>
      <c r="J308" t="s">
        <v>50</v>
      </c>
      <c r="K308" t="s">
        <v>50</v>
      </c>
      <c r="L308" t="s">
        <v>50</v>
      </c>
      <c r="M308" t="s">
        <v>38</v>
      </c>
      <c r="N308" t="s">
        <v>38</v>
      </c>
      <c r="O308" t="s">
        <v>38</v>
      </c>
      <c r="P308" t="s">
        <v>50</v>
      </c>
      <c r="Q308" t="s">
        <v>50</v>
      </c>
      <c r="R308" t="s">
        <v>50</v>
      </c>
      <c r="S308" t="s">
        <v>38</v>
      </c>
      <c r="T308" t="s">
        <v>38</v>
      </c>
      <c r="U308" t="s">
        <v>38</v>
      </c>
      <c r="V308" t="s">
        <v>73</v>
      </c>
      <c r="W308" t="s">
        <v>60</v>
      </c>
      <c r="X308" t="s">
        <v>41</v>
      </c>
      <c r="Y308" t="s">
        <v>107</v>
      </c>
      <c r="AA308" t="s">
        <v>54</v>
      </c>
      <c r="AB308" t="s">
        <v>44</v>
      </c>
    </row>
    <row r="309" spans="1:32">
      <c r="A309" t="s">
        <v>175</v>
      </c>
      <c r="E309" t="s">
        <v>340</v>
      </c>
      <c r="F309" t="s">
        <v>315</v>
      </c>
      <c r="G309" t="s">
        <v>38</v>
      </c>
      <c r="H309" t="s">
        <v>38</v>
      </c>
      <c r="I309" t="s">
        <v>38</v>
      </c>
      <c r="J309" t="s">
        <v>50</v>
      </c>
      <c r="K309" t="s">
        <v>50</v>
      </c>
      <c r="L309" t="s">
        <v>50</v>
      </c>
      <c r="M309" t="s">
        <v>38</v>
      </c>
      <c r="N309" t="s">
        <v>38</v>
      </c>
      <c r="O309" t="s">
        <v>38</v>
      </c>
      <c r="P309" t="s">
        <v>50</v>
      </c>
      <c r="Q309" t="s">
        <v>50</v>
      </c>
      <c r="R309" t="s">
        <v>50</v>
      </c>
      <c r="S309" t="s">
        <v>38</v>
      </c>
      <c r="T309" t="s">
        <v>38</v>
      </c>
      <c r="U309" t="s">
        <v>38</v>
      </c>
    </row>
    <row r="310" spans="1:32">
      <c r="A310" t="s">
        <v>175</v>
      </c>
      <c r="E310" t="s">
        <v>84</v>
      </c>
      <c r="F310" t="s">
        <v>58</v>
      </c>
      <c r="G310" t="s">
        <v>38</v>
      </c>
      <c r="H310" t="s">
        <v>38</v>
      </c>
      <c r="I310" t="s">
        <v>38</v>
      </c>
      <c r="J310" t="s">
        <v>50</v>
      </c>
      <c r="K310" t="s">
        <v>50</v>
      </c>
      <c r="L310" t="s">
        <v>50</v>
      </c>
      <c r="M310" t="s">
        <v>38</v>
      </c>
      <c r="N310" t="s">
        <v>38</v>
      </c>
      <c r="O310" t="s">
        <v>38</v>
      </c>
      <c r="P310" t="s">
        <v>50</v>
      </c>
      <c r="Q310" t="s">
        <v>50</v>
      </c>
      <c r="R310" t="s">
        <v>50</v>
      </c>
      <c r="S310" t="s">
        <v>38</v>
      </c>
      <c r="T310" t="s">
        <v>38</v>
      </c>
      <c r="U310" t="s">
        <v>38</v>
      </c>
    </row>
    <row r="311" spans="1:32">
      <c r="A311" t="s">
        <v>99</v>
      </c>
      <c r="E311" t="s">
        <v>311</v>
      </c>
      <c r="F311" t="s">
        <v>58</v>
      </c>
      <c r="G311" t="s">
        <v>38</v>
      </c>
      <c r="H311" t="s">
        <v>38</v>
      </c>
      <c r="I311" t="s">
        <v>38</v>
      </c>
      <c r="J311" t="s">
        <v>50</v>
      </c>
      <c r="K311" t="s">
        <v>50</v>
      </c>
      <c r="L311" t="s">
        <v>50</v>
      </c>
      <c r="M311" t="s">
        <v>38</v>
      </c>
      <c r="N311" t="s">
        <v>38</v>
      </c>
      <c r="O311" t="s">
        <v>38</v>
      </c>
      <c r="P311" t="s">
        <v>50</v>
      </c>
      <c r="Q311" t="s">
        <v>50</v>
      </c>
      <c r="R311" t="s">
        <v>50</v>
      </c>
      <c r="S311" t="s">
        <v>38</v>
      </c>
      <c r="T311" t="s">
        <v>38</v>
      </c>
      <c r="U311" t="s">
        <v>38</v>
      </c>
    </row>
    <row r="312" spans="1:32">
      <c r="E312" t="s">
        <v>359</v>
      </c>
      <c r="F312" t="s">
        <v>118</v>
      </c>
      <c r="G312" t="s">
        <v>38</v>
      </c>
      <c r="H312" t="s">
        <v>38</v>
      </c>
      <c r="I312" t="s">
        <v>38</v>
      </c>
      <c r="J312" t="s">
        <v>50</v>
      </c>
      <c r="K312" t="s">
        <v>50</v>
      </c>
      <c r="L312" t="s">
        <v>50</v>
      </c>
      <c r="M312" t="s">
        <v>38</v>
      </c>
      <c r="N312" t="s">
        <v>38</v>
      </c>
      <c r="O312" t="s">
        <v>38</v>
      </c>
      <c r="P312" t="s">
        <v>50</v>
      </c>
      <c r="Q312" t="s">
        <v>50</v>
      </c>
      <c r="R312" t="s">
        <v>50</v>
      </c>
      <c r="S312" t="s">
        <v>38</v>
      </c>
      <c r="T312" t="s">
        <v>38</v>
      </c>
      <c r="U312" t="s">
        <v>38</v>
      </c>
      <c r="V312" t="s">
        <v>119</v>
      </c>
      <c r="W312" t="s">
        <v>60</v>
      </c>
      <c r="X312" t="s">
        <v>92</v>
      </c>
      <c r="AA312" t="s">
        <v>92</v>
      </c>
      <c r="AB312" t="s">
        <v>44</v>
      </c>
      <c r="AE312" t="s">
        <v>330</v>
      </c>
    </row>
    <row r="313" spans="1:32">
      <c r="A313" t="s">
        <v>70</v>
      </c>
      <c r="E313" t="s">
        <v>90</v>
      </c>
      <c r="F313" t="s">
        <v>163</v>
      </c>
      <c r="G313" t="s">
        <v>50</v>
      </c>
      <c r="H313" t="s">
        <v>38</v>
      </c>
      <c r="I313" t="s">
        <v>38</v>
      </c>
      <c r="J313" t="s">
        <v>50</v>
      </c>
      <c r="K313" t="s">
        <v>50</v>
      </c>
      <c r="L313" t="s">
        <v>50</v>
      </c>
      <c r="M313" t="s">
        <v>38</v>
      </c>
      <c r="N313" t="s">
        <v>38</v>
      </c>
      <c r="O313" t="s">
        <v>38</v>
      </c>
      <c r="P313" t="s">
        <v>50</v>
      </c>
      <c r="Q313" t="s">
        <v>50</v>
      </c>
      <c r="R313" t="s">
        <v>50</v>
      </c>
      <c r="S313" t="s">
        <v>38</v>
      </c>
      <c r="T313" t="s">
        <v>38</v>
      </c>
      <c r="U313" t="s">
        <v>38</v>
      </c>
      <c r="V313" t="s">
        <v>73</v>
      </c>
      <c r="W313" t="s">
        <v>60</v>
      </c>
      <c r="X313" t="s">
        <v>92</v>
      </c>
      <c r="AA313" t="s">
        <v>54</v>
      </c>
      <c r="AB313" t="s">
        <v>44</v>
      </c>
      <c r="AC313" t="s">
        <v>61</v>
      </c>
      <c r="AE313" t="s">
        <v>166</v>
      </c>
      <c r="AF313" t="s">
        <v>355</v>
      </c>
    </row>
    <row r="314" spans="1:32">
      <c r="A314" t="s">
        <v>70</v>
      </c>
      <c r="E314" t="s">
        <v>363</v>
      </c>
      <c r="F314" t="s">
        <v>360</v>
      </c>
      <c r="G314" t="s">
        <v>50</v>
      </c>
      <c r="H314" t="s">
        <v>38</v>
      </c>
      <c r="I314" t="s">
        <v>38</v>
      </c>
      <c r="J314" t="s">
        <v>50</v>
      </c>
      <c r="K314" t="s">
        <v>50</v>
      </c>
      <c r="L314" t="s">
        <v>50</v>
      </c>
      <c r="M314" t="s">
        <v>38</v>
      </c>
      <c r="N314" t="s">
        <v>38</v>
      </c>
      <c r="O314" t="s">
        <v>38</v>
      </c>
      <c r="P314" t="s">
        <v>50</v>
      </c>
      <c r="Q314" t="s">
        <v>50</v>
      </c>
      <c r="R314" t="s">
        <v>50</v>
      </c>
      <c r="S314" t="s">
        <v>38</v>
      </c>
      <c r="T314" t="s">
        <v>38</v>
      </c>
      <c r="U314" t="s">
        <v>38</v>
      </c>
      <c r="V314" t="s">
        <v>73</v>
      </c>
      <c r="W314" t="s">
        <v>60</v>
      </c>
      <c r="AC314" t="s">
        <v>55</v>
      </c>
      <c r="AD314" t="s">
        <v>45</v>
      </c>
      <c r="AE314" t="s">
        <v>76</v>
      </c>
    </row>
    <row r="315" spans="1:32">
      <c r="A315" t="s">
        <v>175</v>
      </c>
      <c r="E315" t="s">
        <v>359</v>
      </c>
      <c r="F315" t="s">
        <v>360</v>
      </c>
      <c r="G315" t="s">
        <v>50</v>
      </c>
      <c r="H315" t="s">
        <v>38</v>
      </c>
      <c r="I315" t="s">
        <v>38</v>
      </c>
      <c r="J315" t="s">
        <v>50</v>
      </c>
      <c r="K315" t="s">
        <v>50</v>
      </c>
      <c r="L315" t="s">
        <v>50</v>
      </c>
      <c r="M315" t="s">
        <v>38</v>
      </c>
      <c r="N315" t="s">
        <v>38</v>
      </c>
      <c r="O315" t="s">
        <v>38</v>
      </c>
      <c r="P315" t="s">
        <v>50</v>
      </c>
      <c r="Q315" t="s">
        <v>50</v>
      </c>
      <c r="R315" t="s">
        <v>50</v>
      </c>
      <c r="S315" t="s">
        <v>38</v>
      </c>
      <c r="T315" t="s">
        <v>38</v>
      </c>
      <c r="U315" t="s">
        <v>38</v>
      </c>
      <c r="V315" t="s">
        <v>39</v>
      </c>
      <c r="W315" t="s">
        <v>60</v>
      </c>
      <c r="X315" t="s">
        <v>41</v>
      </c>
      <c r="AB315" t="s">
        <v>44</v>
      </c>
      <c r="AC315" t="s">
        <v>55</v>
      </c>
      <c r="AE315" t="s">
        <v>102</v>
      </c>
    </row>
    <row r="316" spans="1:32">
      <c r="A316" t="s">
        <v>70</v>
      </c>
      <c r="E316" t="s">
        <v>340</v>
      </c>
      <c r="F316" t="s">
        <v>315</v>
      </c>
      <c r="G316" t="s">
        <v>50</v>
      </c>
      <c r="H316" t="s">
        <v>38</v>
      </c>
      <c r="I316" t="s">
        <v>38</v>
      </c>
      <c r="J316" t="s">
        <v>50</v>
      </c>
      <c r="K316" t="s">
        <v>50</v>
      </c>
      <c r="L316" t="s">
        <v>50</v>
      </c>
      <c r="M316" t="s">
        <v>38</v>
      </c>
      <c r="N316" t="s">
        <v>38</v>
      </c>
      <c r="O316" t="s">
        <v>38</v>
      </c>
      <c r="P316" t="s">
        <v>50</v>
      </c>
      <c r="Q316" t="s">
        <v>50</v>
      </c>
      <c r="R316" t="s">
        <v>50</v>
      </c>
      <c r="S316" t="s">
        <v>38</v>
      </c>
      <c r="T316" t="s">
        <v>38</v>
      </c>
      <c r="U316" t="s">
        <v>38</v>
      </c>
      <c r="V316" t="s">
        <v>73</v>
      </c>
      <c r="W316" t="s">
        <v>60</v>
      </c>
      <c r="X316" t="s">
        <v>41</v>
      </c>
      <c r="Y316" t="s">
        <v>107</v>
      </c>
      <c r="AA316" t="s">
        <v>54</v>
      </c>
      <c r="AB316" t="s">
        <v>44</v>
      </c>
      <c r="AE316" t="s">
        <v>141</v>
      </c>
    </row>
    <row r="317" spans="1:32">
      <c r="A317" t="s">
        <v>77</v>
      </c>
      <c r="F317" t="s">
        <v>163</v>
      </c>
      <c r="G317" t="s">
        <v>50</v>
      </c>
      <c r="H317" t="s">
        <v>38</v>
      </c>
      <c r="I317" t="s">
        <v>38</v>
      </c>
      <c r="J317" t="s">
        <v>50</v>
      </c>
      <c r="K317" t="s">
        <v>50</v>
      </c>
      <c r="L317" t="s">
        <v>50</v>
      </c>
      <c r="M317" t="s">
        <v>38</v>
      </c>
      <c r="N317" t="s">
        <v>38</v>
      </c>
      <c r="O317" t="s">
        <v>38</v>
      </c>
      <c r="P317" t="s">
        <v>50</v>
      </c>
      <c r="Q317" t="s">
        <v>50</v>
      </c>
      <c r="R317" t="s">
        <v>50</v>
      </c>
      <c r="S317" t="s">
        <v>38</v>
      </c>
      <c r="T317" t="s">
        <v>38</v>
      </c>
      <c r="U317" t="s">
        <v>38</v>
      </c>
      <c r="V317" t="s">
        <v>39</v>
      </c>
    </row>
    <row r="318" spans="1:32">
      <c r="A318" t="s">
        <v>70</v>
      </c>
      <c r="E318" t="s">
        <v>318</v>
      </c>
      <c r="F318" t="s">
        <v>245</v>
      </c>
      <c r="G318" t="s">
        <v>50</v>
      </c>
      <c r="H318" t="s">
        <v>38</v>
      </c>
      <c r="I318" t="s">
        <v>38</v>
      </c>
      <c r="J318" t="s">
        <v>50</v>
      </c>
      <c r="K318" t="s">
        <v>50</v>
      </c>
      <c r="L318" t="s">
        <v>50</v>
      </c>
      <c r="M318" t="s">
        <v>38</v>
      </c>
      <c r="N318" t="s">
        <v>38</v>
      </c>
      <c r="O318" t="s">
        <v>38</v>
      </c>
      <c r="P318" t="s">
        <v>50</v>
      </c>
      <c r="Q318" t="s">
        <v>50</v>
      </c>
      <c r="R318" t="s">
        <v>50</v>
      </c>
      <c r="S318" t="s">
        <v>38</v>
      </c>
      <c r="T318" t="s">
        <v>38</v>
      </c>
      <c r="U318" t="s">
        <v>38</v>
      </c>
    </row>
    <row r="319" spans="1:32">
      <c r="A319" t="s">
        <v>99</v>
      </c>
      <c r="E319" t="s">
        <v>318</v>
      </c>
      <c r="G319" t="s">
        <v>50</v>
      </c>
      <c r="H319" t="s">
        <v>38</v>
      </c>
      <c r="I319" t="s">
        <v>38</v>
      </c>
      <c r="J319" t="s">
        <v>50</v>
      </c>
      <c r="K319" t="s">
        <v>50</v>
      </c>
      <c r="L319" t="s">
        <v>50</v>
      </c>
      <c r="M319" t="s">
        <v>38</v>
      </c>
      <c r="N319" t="s">
        <v>38</v>
      </c>
      <c r="O319" t="s">
        <v>38</v>
      </c>
      <c r="P319" t="s">
        <v>50</v>
      </c>
      <c r="Q319" t="s">
        <v>50</v>
      </c>
      <c r="R319" t="s">
        <v>50</v>
      </c>
      <c r="S319" t="s">
        <v>38</v>
      </c>
      <c r="T319" t="s">
        <v>38</v>
      </c>
      <c r="U319" t="s">
        <v>38</v>
      </c>
    </row>
    <row r="320" spans="1:32">
      <c r="A320" t="s">
        <v>131</v>
      </c>
      <c r="E320" t="s">
        <v>311</v>
      </c>
      <c r="F320" t="s">
        <v>432</v>
      </c>
      <c r="G320" t="s">
        <v>50</v>
      </c>
      <c r="H320" t="s">
        <v>38</v>
      </c>
      <c r="I320" t="s">
        <v>38</v>
      </c>
      <c r="J320" t="s">
        <v>50</v>
      </c>
      <c r="K320" t="s">
        <v>50</v>
      </c>
      <c r="L320" t="s">
        <v>50</v>
      </c>
      <c r="M320" t="s">
        <v>38</v>
      </c>
      <c r="N320" t="s">
        <v>38</v>
      </c>
      <c r="O320" t="s">
        <v>38</v>
      </c>
      <c r="P320" t="s">
        <v>50</v>
      </c>
      <c r="Q320" t="s">
        <v>50</v>
      </c>
      <c r="R320" t="s">
        <v>50</v>
      </c>
      <c r="S320" t="s">
        <v>38</v>
      </c>
      <c r="T320" t="s">
        <v>38</v>
      </c>
      <c r="U320" t="s">
        <v>38</v>
      </c>
      <c r="V320" t="s">
        <v>73</v>
      </c>
      <c r="W320" t="s">
        <v>60</v>
      </c>
      <c r="X320" t="s">
        <v>41</v>
      </c>
    </row>
    <row r="321" spans="1:32">
      <c r="A321" t="s">
        <v>175</v>
      </c>
      <c r="E321" t="s">
        <v>359</v>
      </c>
      <c r="F321" t="s">
        <v>360</v>
      </c>
      <c r="G321" t="s">
        <v>50</v>
      </c>
      <c r="H321" t="s">
        <v>38</v>
      </c>
      <c r="I321" t="s">
        <v>38</v>
      </c>
      <c r="J321" t="s">
        <v>50</v>
      </c>
      <c r="K321" t="s">
        <v>50</v>
      </c>
      <c r="L321" t="s">
        <v>50</v>
      </c>
      <c r="M321" t="s">
        <v>38</v>
      </c>
      <c r="N321" t="s">
        <v>38</v>
      </c>
      <c r="O321" t="s">
        <v>38</v>
      </c>
      <c r="P321" t="s">
        <v>50</v>
      </c>
      <c r="Q321" t="s">
        <v>50</v>
      </c>
      <c r="R321" t="s">
        <v>50</v>
      </c>
      <c r="S321" t="s">
        <v>38</v>
      </c>
      <c r="T321" t="s">
        <v>38</v>
      </c>
      <c r="U321" t="s">
        <v>38</v>
      </c>
      <c r="V321" t="s">
        <v>73</v>
      </c>
      <c r="W321" t="s">
        <v>52</v>
      </c>
      <c r="X321" t="s">
        <v>74</v>
      </c>
    </row>
    <row r="322" spans="1:32">
      <c r="A322" t="s">
        <v>70</v>
      </c>
      <c r="E322" t="s">
        <v>311</v>
      </c>
      <c r="F322" t="s">
        <v>315</v>
      </c>
      <c r="G322" t="s">
        <v>50</v>
      </c>
      <c r="H322" t="s">
        <v>38</v>
      </c>
      <c r="I322" t="s">
        <v>38</v>
      </c>
      <c r="J322" t="s">
        <v>50</v>
      </c>
      <c r="K322" t="s">
        <v>50</v>
      </c>
      <c r="L322" t="s">
        <v>50</v>
      </c>
      <c r="M322" t="s">
        <v>38</v>
      </c>
      <c r="N322" t="s">
        <v>38</v>
      </c>
      <c r="O322" t="s">
        <v>38</v>
      </c>
      <c r="P322" t="s">
        <v>50</v>
      </c>
      <c r="Q322" t="s">
        <v>50</v>
      </c>
      <c r="R322" t="s">
        <v>50</v>
      </c>
      <c r="S322" t="s">
        <v>38</v>
      </c>
      <c r="T322" t="s">
        <v>38</v>
      </c>
      <c r="U322" t="s">
        <v>38</v>
      </c>
      <c r="V322" t="s">
        <v>39</v>
      </c>
      <c r="W322" t="s">
        <v>60</v>
      </c>
      <c r="X322" t="s">
        <v>92</v>
      </c>
      <c r="AA322" t="s">
        <v>54</v>
      </c>
      <c r="AB322" t="s">
        <v>44</v>
      </c>
      <c r="AE322" t="s">
        <v>141</v>
      </c>
    </row>
    <row r="323" spans="1:32">
      <c r="A323" t="s">
        <v>99</v>
      </c>
      <c r="E323" t="s">
        <v>318</v>
      </c>
      <c r="F323" t="s">
        <v>151</v>
      </c>
      <c r="G323" t="s">
        <v>59</v>
      </c>
      <c r="H323" t="s">
        <v>38</v>
      </c>
      <c r="I323" t="s">
        <v>38</v>
      </c>
      <c r="J323" t="s">
        <v>50</v>
      </c>
      <c r="K323" t="s">
        <v>50</v>
      </c>
      <c r="L323" t="s">
        <v>50</v>
      </c>
      <c r="M323" t="s">
        <v>38</v>
      </c>
      <c r="N323" t="s">
        <v>38</v>
      </c>
      <c r="O323" t="s">
        <v>38</v>
      </c>
      <c r="P323" t="s">
        <v>50</v>
      </c>
      <c r="Q323" t="s">
        <v>50</v>
      </c>
      <c r="R323" t="s">
        <v>50</v>
      </c>
      <c r="S323" t="s">
        <v>38</v>
      </c>
      <c r="T323" t="s">
        <v>38</v>
      </c>
      <c r="U323" t="s">
        <v>38</v>
      </c>
      <c r="V323" t="s">
        <v>39</v>
      </c>
      <c r="W323" t="s">
        <v>60</v>
      </c>
      <c r="X323" t="s">
        <v>74</v>
      </c>
      <c r="Y323" t="s">
        <v>107</v>
      </c>
      <c r="AA323" t="s">
        <v>54</v>
      </c>
      <c r="AB323" t="s">
        <v>44</v>
      </c>
      <c r="AC323" t="s">
        <v>61</v>
      </c>
      <c r="AD323" t="s">
        <v>45</v>
      </c>
      <c r="AE323" t="s">
        <v>76</v>
      </c>
    </row>
    <row r="324" spans="1:32">
      <c r="A324" t="s">
        <v>99</v>
      </c>
      <c r="E324" t="s">
        <v>340</v>
      </c>
      <c r="F324" t="s">
        <v>270</v>
      </c>
      <c r="G324" t="s">
        <v>59</v>
      </c>
      <c r="H324" t="s">
        <v>38</v>
      </c>
      <c r="I324" t="s">
        <v>38</v>
      </c>
      <c r="J324" t="s">
        <v>50</v>
      </c>
      <c r="K324" t="s">
        <v>50</v>
      </c>
      <c r="L324" t="s">
        <v>50</v>
      </c>
      <c r="M324" t="s">
        <v>38</v>
      </c>
      <c r="N324" t="s">
        <v>38</v>
      </c>
      <c r="O324" t="s">
        <v>38</v>
      </c>
      <c r="P324" t="s">
        <v>50</v>
      </c>
      <c r="Q324" t="s">
        <v>50</v>
      </c>
      <c r="R324" t="s">
        <v>50</v>
      </c>
      <c r="S324" t="s">
        <v>38</v>
      </c>
      <c r="T324" t="s">
        <v>38</v>
      </c>
      <c r="U324" t="s">
        <v>38</v>
      </c>
      <c r="V324" t="s">
        <v>39</v>
      </c>
      <c r="W324" t="s">
        <v>60</v>
      </c>
      <c r="X324" t="s">
        <v>74</v>
      </c>
      <c r="Y324" t="s">
        <v>107</v>
      </c>
      <c r="AA324" t="s">
        <v>54</v>
      </c>
      <c r="AB324" t="s">
        <v>44</v>
      </c>
      <c r="AC324" t="s">
        <v>61</v>
      </c>
      <c r="AE324" t="s">
        <v>46</v>
      </c>
    </row>
    <row r="325" spans="1:32">
      <c r="A325" t="s">
        <v>83</v>
      </c>
      <c r="E325" t="s">
        <v>353</v>
      </c>
      <c r="F325" t="s">
        <v>247</v>
      </c>
      <c r="G325" t="s">
        <v>59</v>
      </c>
      <c r="H325" t="s">
        <v>38</v>
      </c>
      <c r="I325" t="s">
        <v>38</v>
      </c>
      <c r="J325" t="s">
        <v>50</v>
      </c>
      <c r="K325" t="s">
        <v>50</v>
      </c>
      <c r="L325" t="s">
        <v>50</v>
      </c>
      <c r="M325" t="s">
        <v>38</v>
      </c>
      <c r="N325" t="s">
        <v>38</v>
      </c>
      <c r="O325" t="s">
        <v>38</v>
      </c>
      <c r="P325" t="s">
        <v>50</v>
      </c>
      <c r="Q325" t="s">
        <v>50</v>
      </c>
      <c r="R325" t="s">
        <v>50</v>
      </c>
      <c r="S325" t="s">
        <v>38</v>
      </c>
      <c r="T325" t="s">
        <v>38</v>
      </c>
      <c r="U325" t="s">
        <v>38</v>
      </c>
      <c r="V325" t="s">
        <v>73</v>
      </c>
      <c r="W325" t="s">
        <v>60</v>
      </c>
      <c r="X325" t="s">
        <v>74</v>
      </c>
      <c r="Y325" t="s">
        <v>107</v>
      </c>
      <c r="AA325" t="s">
        <v>54</v>
      </c>
      <c r="AB325" t="s">
        <v>44</v>
      </c>
      <c r="AC325" t="s">
        <v>55</v>
      </c>
      <c r="AD325" t="s">
        <v>45</v>
      </c>
      <c r="AE325" t="s">
        <v>46</v>
      </c>
    </row>
    <row r="326" spans="1:32">
      <c r="A326" t="s">
        <v>99</v>
      </c>
      <c r="E326" t="s">
        <v>311</v>
      </c>
      <c r="F326" t="s">
        <v>245</v>
      </c>
      <c r="G326" t="s">
        <v>59</v>
      </c>
      <c r="H326" t="s">
        <v>38</v>
      </c>
      <c r="I326" t="s">
        <v>38</v>
      </c>
      <c r="J326" t="s">
        <v>50</v>
      </c>
      <c r="K326" t="s">
        <v>50</v>
      </c>
      <c r="L326" t="s">
        <v>50</v>
      </c>
      <c r="M326" t="s">
        <v>38</v>
      </c>
      <c r="N326" t="s">
        <v>38</v>
      </c>
      <c r="O326" t="s">
        <v>38</v>
      </c>
      <c r="P326" t="s">
        <v>50</v>
      </c>
      <c r="Q326" t="s">
        <v>50</v>
      </c>
      <c r="R326" t="s">
        <v>50</v>
      </c>
      <c r="S326" t="s">
        <v>38</v>
      </c>
      <c r="T326" t="s">
        <v>38</v>
      </c>
      <c r="U326" t="s">
        <v>38</v>
      </c>
    </row>
    <row r="327" spans="1:32">
      <c r="A327" t="s">
        <v>70</v>
      </c>
      <c r="E327" t="s">
        <v>318</v>
      </c>
      <c r="F327" t="s">
        <v>239</v>
      </c>
      <c r="G327" t="s">
        <v>59</v>
      </c>
      <c r="H327" t="s">
        <v>38</v>
      </c>
      <c r="I327" t="s">
        <v>38</v>
      </c>
      <c r="J327" t="s">
        <v>50</v>
      </c>
      <c r="K327" t="s">
        <v>50</v>
      </c>
      <c r="L327" t="s">
        <v>50</v>
      </c>
      <c r="M327" t="s">
        <v>38</v>
      </c>
      <c r="N327" t="s">
        <v>38</v>
      </c>
      <c r="O327" t="s">
        <v>38</v>
      </c>
      <c r="P327" t="s">
        <v>50</v>
      </c>
      <c r="Q327" t="s">
        <v>50</v>
      </c>
      <c r="R327" t="s">
        <v>50</v>
      </c>
      <c r="S327" t="s">
        <v>38</v>
      </c>
      <c r="T327" t="s">
        <v>38</v>
      </c>
      <c r="U327" t="s">
        <v>38</v>
      </c>
      <c r="V327" t="s">
        <v>39</v>
      </c>
      <c r="W327" t="s">
        <v>60</v>
      </c>
      <c r="X327" t="s">
        <v>41</v>
      </c>
      <c r="Y327" t="s">
        <v>107</v>
      </c>
      <c r="AA327" t="s">
        <v>54</v>
      </c>
      <c r="AB327" t="s">
        <v>44</v>
      </c>
      <c r="AE327" t="s">
        <v>141</v>
      </c>
    </row>
    <row r="328" spans="1:32">
      <c r="A328" t="s">
        <v>175</v>
      </c>
      <c r="E328" t="s">
        <v>340</v>
      </c>
      <c r="F328" t="s">
        <v>447</v>
      </c>
      <c r="G328" t="s">
        <v>59</v>
      </c>
      <c r="H328" t="s">
        <v>38</v>
      </c>
      <c r="I328" t="s">
        <v>38</v>
      </c>
      <c r="J328" t="s">
        <v>50</v>
      </c>
      <c r="K328" t="s">
        <v>50</v>
      </c>
      <c r="L328" t="s">
        <v>50</v>
      </c>
      <c r="M328" t="s">
        <v>38</v>
      </c>
      <c r="N328" t="s">
        <v>38</v>
      </c>
      <c r="O328" t="s">
        <v>38</v>
      </c>
      <c r="P328" t="s">
        <v>50</v>
      </c>
      <c r="Q328" t="s">
        <v>50</v>
      </c>
      <c r="R328" t="s">
        <v>50</v>
      </c>
      <c r="S328" t="s">
        <v>38</v>
      </c>
      <c r="T328" t="s">
        <v>38</v>
      </c>
      <c r="U328" t="s">
        <v>38</v>
      </c>
      <c r="V328" t="s">
        <v>39</v>
      </c>
    </row>
    <row r="329" spans="1:32">
      <c r="A329" t="s">
        <v>70</v>
      </c>
      <c r="E329" t="s">
        <v>84</v>
      </c>
      <c r="F329" t="s">
        <v>241</v>
      </c>
      <c r="G329" t="s">
        <v>59</v>
      </c>
      <c r="H329" t="s">
        <v>38</v>
      </c>
      <c r="I329" t="s">
        <v>38</v>
      </c>
      <c r="J329" t="s">
        <v>50</v>
      </c>
      <c r="K329" t="s">
        <v>50</v>
      </c>
      <c r="L329" t="s">
        <v>50</v>
      </c>
      <c r="M329" t="s">
        <v>38</v>
      </c>
      <c r="N329" t="s">
        <v>38</v>
      </c>
      <c r="O329" t="s">
        <v>38</v>
      </c>
      <c r="P329" t="s">
        <v>50</v>
      </c>
      <c r="Q329" t="s">
        <v>50</v>
      </c>
      <c r="R329" t="s">
        <v>50</v>
      </c>
      <c r="S329" t="s">
        <v>38</v>
      </c>
      <c r="T329" t="s">
        <v>38</v>
      </c>
      <c r="U329" t="s">
        <v>38</v>
      </c>
      <c r="V329" t="s">
        <v>39</v>
      </c>
      <c r="W329" t="s">
        <v>60</v>
      </c>
      <c r="X329" t="s">
        <v>41</v>
      </c>
      <c r="Y329" t="s">
        <v>107</v>
      </c>
      <c r="AA329" t="s">
        <v>54</v>
      </c>
      <c r="AB329" t="s">
        <v>44</v>
      </c>
    </row>
    <row r="330" spans="1:32">
      <c r="A330" t="s">
        <v>99</v>
      </c>
      <c r="E330" t="s">
        <v>311</v>
      </c>
      <c r="F330" t="s">
        <v>446</v>
      </c>
      <c r="G330" t="s">
        <v>38</v>
      </c>
      <c r="H330" t="s">
        <v>38</v>
      </c>
      <c r="I330" t="s">
        <v>38</v>
      </c>
      <c r="J330" t="s">
        <v>50</v>
      </c>
      <c r="K330" t="s">
        <v>50</v>
      </c>
      <c r="L330" t="s">
        <v>59</v>
      </c>
      <c r="M330" t="s">
        <v>38</v>
      </c>
      <c r="N330" t="s">
        <v>38</v>
      </c>
      <c r="O330" t="s">
        <v>38</v>
      </c>
      <c r="P330" t="s">
        <v>50</v>
      </c>
      <c r="Q330" t="s">
        <v>50</v>
      </c>
      <c r="R330" t="s">
        <v>50</v>
      </c>
      <c r="S330" t="s">
        <v>38</v>
      </c>
      <c r="T330" t="s">
        <v>38</v>
      </c>
      <c r="U330" t="s">
        <v>38</v>
      </c>
      <c r="V330" t="s">
        <v>119</v>
      </c>
      <c r="X330" t="s">
        <v>92</v>
      </c>
    </row>
    <row r="331" spans="1:32">
      <c r="A331" t="s">
        <v>99</v>
      </c>
      <c r="E331" t="s">
        <v>394</v>
      </c>
      <c r="F331" t="s">
        <v>329</v>
      </c>
      <c r="G331" t="s">
        <v>50</v>
      </c>
      <c r="H331" t="s">
        <v>38</v>
      </c>
      <c r="I331" t="s">
        <v>38</v>
      </c>
      <c r="J331" t="s">
        <v>50</v>
      </c>
      <c r="K331" t="s">
        <v>50</v>
      </c>
      <c r="L331" t="s">
        <v>59</v>
      </c>
      <c r="M331" t="s">
        <v>38</v>
      </c>
      <c r="N331" t="s">
        <v>59</v>
      </c>
      <c r="O331" t="s">
        <v>38</v>
      </c>
      <c r="P331" t="s">
        <v>50</v>
      </c>
      <c r="Q331" t="s">
        <v>50</v>
      </c>
      <c r="R331" t="s">
        <v>50</v>
      </c>
      <c r="S331" t="s">
        <v>38</v>
      </c>
      <c r="T331" t="s">
        <v>38</v>
      </c>
      <c r="U331" t="s">
        <v>38</v>
      </c>
      <c r="V331" t="s">
        <v>119</v>
      </c>
    </row>
    <row r="332" spans="1:32">
      <c r="A332" t="s">
        <v>122</v>
      </c>
      <c r="E332" t="s">
        <v>90</v>
      </c>
      <c r="F332" t="s">
        <v>163</v>
      </c>
      <c r="G332" t="s">
        <v>50</v>
      </c>
      <c r="H332" t="s">
        <v>38</v>
      </c>
      <c r="I332" t="s">
        <v>38</v>
      </c>
      <c r="J332" t="s">
        <v>50</v>
      </c>
      <c r="K332" t="s">
        <v>50</v>
      </c>
      <c r="L332" t="s">
        <v>50</v>
      </c>
      <c r="M332" t="s">
        <v>38</v>
      </c>
      <c r="N332" t="s">
        <v>38</v>
      </c>
      <c r="O332" t="s">
        <v>38</v>
      </c>
      <c r="P332" t="s">
        <v>59</v>
      </c>
      <c r="Q332" t="s">
        <v>50</v>
      </c>
      <c r="R332" t="s">
        <v>50</v>
      </c>
      <c r="S332" t="s">
        <v>38</v>
      </c>
      <c r="T332" t="s">
        <v>38</v>
      </c>
      <c r="U332" t="s">
        <v>38</v>
      </c>
      <c r="V332" t="s">
        <v>39</v>
      </c>
      <c r="W332" t="s">
        <v>60</v>
      </c>
      <c r="X332" t="s">
        <v>74</v>
      </c>
      <c r="Y332" t="s">
        <v>107</v>
      </c>
      <c r="AA332" t="s">
        <v>54</v>
      </c>
      <c r="AB332" t="s">
        <v>44</v>
      </c>
      <c r="AC332" t="s">
        <v>55</v>
      </c>
      <c r="AD332" t="s">
        <v>45</v>
      </c>
      <c r="AF332" t="s">
        <v>306</v>
      </c>
    </row>
    <row r="333" spans="1:32">
      <c r="A333" t="s">
        <v>98</v>
      </c>
      <c r="E333" t="s">
        <v>154</v>
      </c>
      <c r="F333" t="s">
        <v>456</v>
      </c>
      <c r="G333" t="s">
        <v>38</v>
      </c>
      <c r="H333" t="s">
        <v>38</v>
      </c>
      <c r="I333" t="s">
        <v>59</v>
      </c>
      <c r="J333" t="s">
        <v>50</v>
      </c>
      <c r="K333" t="s">
        <v>50</v>
      </c>
      <c r="L333" t="s">
        <v>38</v>
      </c>
      <c r="M333" t="s">
        <v>38</v>
      </c>
      <c r="N333" t="s">
        <v>38</v>
      </c>
      <c r="O333" t="s">
        <v>59</v>
      </c>
      <c r="P333" t="s">
        <v>59</v>
      </c>
      <c r="Q333" t="s">
        <v>50</v>
      </c>
      <c r="R333" t="s">
        <v>50</v>
      </c>
      <c r="S333" t="s">
        <v>38</v>
      </c>
      <c r="T333" t="s">
        <v>38</v>
      </c>
      <c r="U333" t="s">
        <v>38</v>
      </c>
      <c r="V333" t="s">
        <v>73</v>
      </c>
      <c r="W333" t="s">
        <v>52</v>
      </c>
      <c r="X333" t="s">
        <v>41</v>
      </c>
      <c r="AA333" t="s">
        <v>54</v>
      </c>
      <c r="AB333" t="s">
        <v>44</v>
      </c>
      <c r="AD333" t="s">
        <v>45</v>
      </c>
      <c r="AE333" t="s">
        <v>46</v>
      </c>
    </row>
    <row r="334" spans="1:32">
      <c r="G334" t="s">
        <v>38</v>
      </c>
      <c r="H334" t="s">
        <v>38</v>
      </c>
      <c r="I334" t="s">
        <v>38</v>
      </c>
      <c r="J334" t="s">
        <v>50</v>
      </c>
      <c r="K334" t="s">
        <v>50</v>
      </c>
      <c r="L334" t="s">
        <v>38</v>
      </c>
      <c r="M334" t="s">
        <v>38</v>
      </c>
      <c r="N334" t="s">
        <v>38</v>
      </c>
      <c r="O334" t="s">
        <v>38</v>
      </c>
      <c r="P334" t="s">
        <v>38</v>
      </c>
      <c r="Q334" t="s">
        <v>59</v>
      </c>
      <c r="R334" t="s">
        <v>50</v>
      </c>
      <c r="S334" t="s">
        <v>38</v>
      </c>
      <c r="T334" t="s">
        <v>38</v>
      </c>
      <c r="U334" t="s">
        <v>38</v>
      </c>
    </row>
    <row r="335" spans="1:32">
      <c r="E335" t="s">
        <v>37</v>
      </c>
      <c r="F335" t="s">
        <v>37</v>
      </c>
      <c r="G335" t="s">
        <v>38</v>
      </c>
      <c r="H335" t="s">
        <v>38</v>
      </c>
      <c r="I335" t="s">
        <v>38</v>
      </c>
      <c r="J335" t="s">
        <v>59</v>
      </c>
      <c r="K335" t="s">
        <v>50</v>
      </c>
      <c r="L335" t="s">
        <v>38</v>
      </c>
      <c r="M335" t="s">
        <v>38</v>
      </c>
      <c r="N335" t="s">
        <v>38</v>
      </c>
      <c r="O335" t="s">
        <v>38</v>
      </c>
      <c r="P335" t="s">
        <v>38</v>
      </c>
      <c r="Q335" t="s">
        <v>59</v>
      </c>
      <c r="R335" t="s">
        <v>50</v>
      </c>
      <c r="S335" t="s">
        <v>38</v>
      </c>
      <c r="T335" t="s">
        <v>38</v>
      </c>
      <c r="U335" t="s">
        <v>38</v>
      </c>
      <c r="V335" t="s">
        <v>51</v>
      </c>
      <c r="W335" t="s">
        <v>106</v>
      </c>
      <c r="X335" t="s">
        <v>74</v>
      </c>
      <c r="AA335" t="s">
        <v>54</v>
      </c>
      <c r="AB335" t="s">
        <v>44</v>
      </c>
      <c r="AD335" t="s">
        <v>68</v>
      </c>
      <c r="AE335" t="s">
        <v>141</v>
      </c>
    </row>
    <row r="336" spans="1:32">
      <c r="A336" t="s">
        <v>98</v>
      </c>
      <c r="E336" t="s">
        <v>124</v>
      </c>
      <c r="F336" t="s">
        <v>118</v>
      </c>
      <c r="G336" t="s">
        <v>38</v>
      </c>
      <c r="H336" t="s">
        <v>38</v>
      </c>
      <c r="I336" t="s">
        <v>38</v>
      </c>
      <c r="J336" t="s">
        <v>59</v>
      </c>
      <c r="K336" t="s">
        <v>38</v>
      </c>
      <c r="L336" t="s">
        <v>59</v>
      </c>
      <c r="M336" t="s">
        <v>38</v>
      </c>
      <c r="N336" t="s">
        <v>38</v>
      </c>
      <c r="O336" t="s">
        <v>38</v>
      </c>
      <c r="P336" t="s">
        <v>38</v>
      </c>
      <c r="Q336" t="s">
        <v>59</v>
      </c>
      <c r="R336" t="s">
        <v>50</v>
      </c>
      <c r="S336" t="s">
        <v>38</v>
      </c>
      <c r="T336" t="s">
        <v>38</v>
      </c>
      <c r="U336" t="s">
        <v>38</v>
      </c>
      <c r="V336" t="s">
        <v>80</v>
      </c>
      <c r="W336" t="s">
        <v>60</v>
      </c>
      <c r="X336" t="s">
        <v>74</v>
      </c>
      <c r="AA336" t="s">
        <v>54</v>
      </c>
      <c r="AB336" t="s">
        <v>44</v>
      </c>
      <c r="AD336" t="s">
        <v>45</v>
      </c>
    </row>
    <row r="337" spans="1:32">
      <c r="E337" t="s">
        <v>230</v>
      </c>
      <c r="F337" t="s">
        <v>249</v>
      </c>
      <c r="G337" t="s">
        <v>38</v>
      </c>
      <c r="H337" t="s">
        <v>38</v>
      </c>
      <c r="I337" t="s">
        <v>38</v>
      </c>
      <c r="J337" t="s">
        <v>38</v>
      </c>
      <c r="K337" t="s">
        <v>38</v>
      </c>
      <c r="L337" t="s">
        <v>38</v>
      </c>
      <c r="M337" t="s">
        <v>38</v>
      </c>
      <c r="N337" t="s">
        <v>59</v>
      </c>
      <c r="O337" t="s">
        <v>38</v>
      </c>
      <c r="P337" t="s">
        <v>38</v>
      </c>
      <c r="Q337" t="s">
        <v>59</v>
      </c>
      <c r="R337" t="s">
        <v>50</v>
      </c>
      <c r="S337" t="s">
        <v>38</v>
      </c>
      <c r="T337" t="s">
        <v>38</v>
      </c>
      <c r="U337" t="s">
        <v>38</v>
      </c>
      <c r="V337" t="s">
        <v>80</v>
      </c>
      <c r="W337" t="s">
        <v>125</v>
      </c>
      <c r="X337" t="s">
        <v>74</v>
      </c>
      <c r="Y337" t="s">
        <v>107</v>
      </c>
      <c r="AA337" t="s">
        <v>54</v>
      </c>
      <c r="AB337" t="s">
        <v>44</v>
      </c>
      <c r="AC337" t="s">
        <v>67</v>
      </c>
      <c r="AD337" t="s">
        <v>157</v>
      </c>
      <c r="AE337" t="s">
        <v>346</v>
      </c>
      <c r="AF337" t="s">
        <v>347</v>
      </c>
    </row>
    <row r="338" spans="1:32">
      <c r="E338" t="s">
        <v>36</v>
      </c>
      <c r="F338" t="s">
        <v>100</v>
      </c>
      <c r="G338" t="s">
        <v>38</v>
      </c>
      <c r="H338" t="s">
        <v>38</v>
      </c>
      <c r="I338" t="s">
        <v>38</v>
      </c>
      <c r="J338" t="s">
        <v>59</v>
      </c>
      <c r="K338" t="s">
        <v>38</v>
      </c>
      <c r="L338" t="s">
        <v>50</v>
      </c>
      <c r="M338" t="s">
        <v>38</v>
      </c>
      <c r="N338" t="s">
        <v>59</v>
      </c>
      <c r="O338" t="s">
        <v>50</v>
      </c>
      <c r="P338" t="s">
        <v>38</v>
      </c>
      <c r="Q338" t="s">
        <v>59</v>
      </c>
      <c r="R338" t="s">
        <v>50</v>
      </c>
      <c r="S338" t="s">
        <v>38</v>
      </c>
      <c r="T338" t="s">
        <v>38</v>
      </c>
      <c r="U338" t="s">
        <v>38</v>
      </c>
      <c r="V338" t="s">
        <v>73</v>
      </c>
      <c r="W338" t="s">
        <v>60</v>
      </c>
      <c r="X338" t="s">
        <v>41</v>
      </c>
      <c r="AA338" t="s">
        <v>54</v>
      </c>
      <c r="AB338" t="s">
        <v>44</v>
      </c>
      <c r="AD338" t="s">
        <v>45</v>
      </c>
      <c r="AE338" t="s">
        <v>121</v>
      </c>
    </row>
    <row r="339" spans="1:32">
      <c r="A339" t="s">
        <v>103</v>
      </c>
      <c r="E339" t="s">
        <v>450</v>
      </c>
      <c r="F339" t="s">
        <v>170</v>
      </c>
      <c r="G339" t="s">
        <v>38</v>
      </c>
      <c r="H339" t="s">
        <v>38</v>
      </c>
      <c r="I339" t="s">
        <v>59</v>
      </c>
      <c r="J339" t="s">
        <v>38</v>
      </c>
      <c r="K339" t="s">
        <v>38</v>
      </c>
      <c r="L339" t="s">
        <v>38</v>
      </c>
      <c r="M339" t="s">
        <v>38</v>
      </c>
      <c r="N339" t="s">
        <v>38</v>
      </c>
      <c r="O339" t="s">
        <v>59</v>
      </c>
      <c r="P339" t="s">
        <v>38</v>
      </c>
      <c r="Q339" t="s">
        <v>59</v>
      </c>
      <c r="R339" t="s">
        <v>50</v>
      </c>
      <c r="S339" t="s">
        <v>38</v>
      </c>
      <c r="T339" t="s">
        <v>38</v>
      </c>
      <c r="U339" t="s">
        <v>38</v>
      </c>
      <c r="V339" t="s">
        <v>51</v>
      </c>
      <c r="W339" t="s">
        <v>40</v>
      </c>
      <c r="X339" t="s">
        <v>74</v>
      </c>
      <c r="AA339" t="s">
        <v>54</v>
      </c>
      <c r="AB339" t="s">
        <v>44</v>
      </c>
      <c r="AD339" t="s">
        <v>68</v>
      </c>
      <c r="AE339" t="s">
        <v>451</v>
      </c>
    </row>
    <row r="340" spans="1:32">
      <c r="A340" t="s">
        <v>123</v>
      </c>
      <c r="E340" t="s">
        <v>124</v>
      </c>
      <c r="F340" t="s">
        <v>155</v>
      </c>
      <c r="G340" t="s">
        <v>59</v>
      </c>
      <c r="H340" t="s">
        <v>59</v>
      </c>
      <c r="I340" t="s">
        <v>59</v>
      </c>
      <c r="J340" t="s">
        <v>59</v>
      </c>
      <c r="K340" t="s">
        <v>59</v>
      </c>
      <c r="L340" t="s">
        <v>59</v>
      </c>
      <c r="M340" t="s">
        <v>59</v>
      </c>
      <c r="N340" t="s">
        <v>38</v>
      </c>
      <c r="O340" t="s">
        <v>38</v>
      </c>
      <c r="P340" t="s">
        <v>59</v>
      </c>
      <c r="Q340" t="s">
        <v>59</v>
      </c>
      <c r="R340" t="s">
        <v>50</v>
      </c>
      <c r="S340" t="s">
        <v>38</v>
      </c>
      <c r="T340" t="s">
        <v>38</v>
      </c>
      <c r="U340" t="s">
        <v>38</v>
      </c>
      <c r="V340" t="s">
        <v>119</v>
      </c>
      <c r="W340" t="s">
        <v>145</v>
      </c>
      <c r="X340" t="s">
        <v>74</v>
      </c>
      <c r="Y340" t="s">
        <v>101</v>
      </c>
      <c r="AA340" t="s">
        <v>54</v>
      </c>
      <c r="AB340" t="s">
        <v>44</v>
      </c>
      <c r="AC340" t="s">
        <v>67</v>
      </c>
      <c r="AD340" t="s">
        <v>157</v>
      </c>
      <c r="AE340" t="s">
        <v>46</v>
      </c>
    </row>
    <row r="341" spans="1:32">
      <c r="A341" t="s">
        <v>56</v>
      </c>
      <c r="E341" t="s">
        <v>117</v>
      </c>
      <c r="F341" t="s">
        <v>118</v>
      </c>
      <c r="G341" t="s">
        <v>38</v>
      </c>
      <c r="H341" t="s">
        <v>38</v>
      </c>
      <c r="I341" t="s">
        <v>38</v>
      </c>
      <c r="J341" t="s">
        <v>38</v>
      </c>
      <c r="K341" t="s">
        <v>38</v>
      </c>
      <c r="L341" t="s">
        <v>38</v>
      </c>
      <c r="M341" t="s">
        <v>38</v>
      </c>
      <c r="N341" t="s">
        <v>38</v>
      </c>
      <c r="O341" t="s">
        <v>38</v>
      </c>
      <c r="P341" t="s">
        <v>38</v>
      </c>
      <c r="Q341" t="s">
        <v>38</v>
      </c>
      <c r="R341" t="s">
        <v>59</v>
      </c>
      <c r="S341" t="s">
        <v>38</v>
      </c>
      <c r="T341" t="s">
        <v>38</v>
      </c>
      <c r="U341" t="s">
        <v>38</v>
      </c>
      <c r="V341" t="s">
        <v>119</v>
      </c>
      <c r="W341" t="s">
        <v>40</v>
      </c>
      <c r="X341" t="s">
        <v>74</v>
      </c>
      <c r="Y341" t="s">
        <v>107</v>
      </c>
      <c r="AA341" t="s">
        <v>54</v>
      </c>
      <c r="AB341" t="s">
        <v>54</v>
      </c>
      <c r="AC341" t="s">
        <v>61</v>
      </c>
      <c r="AD341" t="s">
        <v>45</v>
      </c>
      <c r="AE341" t="s">
        <v>102</v>
      </c>
    </row>
    <row r="342" spans="1:32">
      <c r="A342" t="s">
        <v>99</v>
      </c>
      <c r="E342" t="s">
        <v>143</v>
      </c>
      <c r="F342" t="s">
        <v>118</v>
      </c>
      <c r="G342" t="s">
        <v>38</v>
      </c>
      <c r="H342" t="s">
        <v>38</v>
      </c>
      <c r="I342" t="s">
        <v>38</v>
      </c>
      <c r="J342" t="s">
        <v>38</v>
      </c>
      <c r="K342" t="s">
        <v>38</v>
      </c>
      <c r="L342" t="s">
        <v>38</v>
      </c>
      <c r="M342" t="s">
        <v>38</v>
      </c>
      <c r="N342" t="s">
        <v>38</v>
      </c>
      <c r="O342" t="s">
        <v>38</v>
      </c>
      <c r="P342" t="s">
        <v>38</v>
      </c>
      <c r="Q342" t="s">
        <v>38</v>
      </c>
      <c r="R342" t="s">
        <v>59</v>
      </c>
      <c r="S342" t="s">
        <v>38</v>
      </c>
      <c r="T342" t="s">
        <v>38</v>
      </c>
      <c r="U342" t="s">
        <v>38</v>
      </c>
      <c r="V342" t="s">
        <v>80</v>
      </c>
      <c r="W342" t="s">
        <v>40</v>
      </c>
      <c r="X342" t="s">
        <v>41</v>
      </c>
      <c r="Y342" t="s">
        <v>107</v>
      </c>
      <c r="AA342" t="s">
        <v>54</v>
      </c>
      <c r="AB342" t="s">
        <v>44</v>
      </c>
      <c r="AC342" t="s">
        <v>82</v>
      </c>
      <c r="AD342" t="s">
        <v>45</v>
      </c>
      <c r="AE342" t="s">
        <v>137</v>
      </c>
    </row>
    <row r="343" spans="1:32">
      <c r="G343" t="s">
        <v>59</v>
      </c>
      <c r="H343" t="s">
        <v>38</v>
      </c>
      <c r="I343" t="s">
        <v>38</v>
      </c>
      <c r="J343" t="s">
        <v>38</v>
      </c>
      <c r="K343" t="s">
        <v>38</v>
      </c>
      <c r="L343" t="s">
        <v>38</v>
      </c>
      <c r="M343" t="s">
        <v>38</v>
      </c>
      <c r="N343" t="s">
        <v>38</v>
      </c>
      <c r="O343" t="s">
        <v>38</v>
      </c>
      <c r="P343" t="s">
        <v>38</v>
      </c>
      <c r="Q343" t="s">
        <v>38</v>
      </c>
      <c r="R343" t="s">
        <v>59</v>
      </c>
      <c r="S343" t="s">
        <v>38</v>
      </c>
      <c r="T343" t="s">
        <v>38</v>
      </c>
      <c r="U343" t="s">
        <v>38</v>
      </c>
    </row>
    <row r="344" spans="1:32">
      <c r="E344" t="s">
        <v>124</v>
      </c>
      <c r="F344" t="s">
        <v>238</v>
      </c>
      <c r="G344" t="s">
        <v>38</v>
      </c>
      <c r="H344" t="s">
        <v>38</v>
      </c>
      <c r="I344" t="s">
        <v>38</v>
      </c>
      <c r="J344" t="s">
        <v>38</v>
      </c>
      <c r="K344" t="s">
        <v>59</v>
      </c>
      <c r="L344" t="s">
        <v>38</v>
      </c>
      <c r="M344" t="s">
        <v>38</v>
      </c>
      <c r="N344" t="s">
        <v>38</v>
      </c>
      <c r="O344" t="s">
        <v>38</v>
      </c>
      <c r="P344" t="s">
        <v>38</v>
      </c>
      <c r="Q344" t="s">
        <v>38</v>
      </c>
      <c r="R344" t="s">
        <v>59</v>
      </c>
      <c r="S344" t="s">
        <v>38</v>
      </c>
      <c r="T344" t="s">
        <v>38</v>
      </c>
      <c r="U344" t="s">
        <v>38</v>
      </c>
      <c r="V344" t="s">
        <v>39</v>
      </c>
      <c r="W344" t="s">
        <v>40</v>
      </c>
      <c r="X344" t="s">
        <v>74</v>
      </c>
      <c r="AA344" t="s">
        <v>54</v>
      </c>
      <c r="AB344" t="s">
        <v>44</v>
      </c>
      <c r="AC344" t="s">
        <v>82</v>
      </c>
      <c r="AD344" t="s">
        <v>156</v>
      </c>
      <c r="AE344" t="s">
        <v>121</v>
      </c>
    </row>
    <row r="345" spans="1:32">
      <c r="E345" t="s">
        <v>563</v>
      </c>
      <c r="F345" t="s">
        <v>238</v>
      </c>
      <c r="G345" t="s">
        <v>38</v>
      </c>
      <c r="H345" t="s">
        <v>38</v>
      </c>
      <c r="I345" t="s">
        <v>38</v>
      </c>
      <c r="J345" t="s">
        <v>38</v>
      </c>
      <c r="K345" t="s">
        <v>59</v>
      </c>
      <c r="L345" t="s">
        <v>38</v>
      </c>
      <c r="M345" t="s">
        <v>38</v>
      </c>
      <c r="N345" t="s">
        <v>38</v>
      </c>
      <c r="O345" t="s">
        <v>38</v>
      </c>
      <c r="P345" t="s">
        <v>38</v>
      </c>
      <c r="Q345" t="s">
        <v>38</v>
      </c>
      <c r="R345" t="s">
        <v>59</v>
      </c>
      <c r="S345" t="s">
        <v>38</v>
      </c>
      <c r="T345" t="s">
        <v>38</v>
      </c>
      <c r="U345" t="s">
        <v>38</v>
      </c>
    </row>
    <row r="346" spans="1:32">
      <c r="A346" t="s">
        <v>128</v>
      </c>
      <c r="E346" t="s">
        <v>188</v>
      </c>
      <c r="F346" t="s">
        <v>115</v>
      </c>
      <c r="G346" t="s">
        <v>38</v>
      </c>
      <c r="H346" t="s">
        <v>50</v>
      </c>
      <c r="I346" t="s">
        <v>38</v>
      </c>
      <c r="J346" t="s">
        <v>38</v>
      </c>
      <c r="K346" t="s">
        <v>59</v>
      </c>
      <c r="L346" t="s">
        <v>38</v>
      </c>
      <c r="M346" t="s">
        <v>38</v>
      </c>
      <c r="N346" t="s">
        <v>38</v>
      </c>
      <c r="O346" t="s">
        <v>38</v>
      </c>
      <c r="P346" t="s">
        <v>38</v>
      </c>
      <c r="Q346" t="s">
        <v>38</v>
      </c>
      <c r="R346" t="s">
        <v>59</v>
      </c>
      <c r="S346" t="s">
        <v>38</v>
      </c>
      <c r="T346" t="s">
        <v>38</v>
      </c>
      <c r="U346" t="s">
        <v>38</v>
      </c>
      <c r="V346" t="s">
        <v>119</v>
      </c>
      <c r="W346" t="s">
        <v>40</v>
      </c>
      <c r="X346" t="s">
        <v>41</v>
      </c>
      <c r="Y346" t="s">
        <v>107</v>
      </c>
      <c r="AA346" t="s">
        <v>54</v>
      </c>
      <c r="AB346" t="s">
        <v>44</v>
      </c>
      <c r="AC346" t="s">
        <v>82</v>
      </c>
      <c r="AD346" t="s">
        <v>62</v>
      </c>
      <c r="AE346" t="s">
        <v>189</v>
      </c>
    </row>
    <row r="347" spans="1:32">
      <c r="A347" t="s">
        <v>127</v>
      </c>
      <c r="E347" t="s">
        <v>90</v>
      </c>
      <c r="F347" t="s">
        <v>118</v>
      </c>
      <c r="G347" t="s">
        <v>38</v>
      </c>
      <c r="H347" t="s">
        <v>38</v>
      </c>
      <c r="I347" t="s">
        <v>38</v>
      </c>
      <c r="J347" t="s">
        <v>59</v>
      </c>
      <c r="K347" t="s">
        <v>59</v>
      </c>
      <c r="L347" t="s">
        <v>38</v>
      </c>
      <c r="M347" t="s">
        <v>38</v>
      </c>
      <c r="N347" t="s">
        <v>38</v>
      </c>
      <c r="O347" t="s">
        <v>38</v>
      </c>
      <c r="P347" t="s">
        <v>38</v>
      </c>
      <c r="Q347" t="s">
        <v>38</v>
      </c>
      <c r="R347" t="s">
        <v>59</v>
      </c>
      <c r="S347" t="s">
        <v>38</v>
      </c>
      <c r="T347" t="s">
        <v>38</v>
      </c>
      <c r="U347" t="s">
        <v>38</v>
      </c>
      <c r="V347" t="s">
        <v>73</v>
      </c>
      <c r="W347" t="s">
        <v>60</v>
      </c>
      <c r="X347" t="s">
        <v>74</v>
      </c>
      <c r="Y347" t="s">
        <v>107</v>
      </c>
      <c r="AA347" t="s">
        <v>54</v>
      </c>
      <c r="AB347" t="s">
        <v>44</v>
      </c>
      <c r="AD347" t="s">
        <v>62</v>
      </c>
      <c r="AE347" t="s">
        <v>121</v>
      </c>
    </row>
    <row r="348" spans="1:32">
      <c r="A348" t="s">
        <v>205</v>
      </c>
      <c r="E348" t="s">
        <v>36</v>
      </c>
      <c r="F348" t="s">
        <v>430</v>
      </c>
      <c r="G348" t="s">
        <v>38</v>
      </c>
      <c r="H348" t="s">
        <v>38</v>
      </c>
      <c r="I348" t="s">
        <v>38</v>
      </c>
      <c r="J348" t="s">
        <v>38</v>
      </c>
      <c r="K348" t="s">
        <v>38</v>
      </c>
      <c r="L348" t="s">
        <v>50</v>
      </c>
      <c r="M348" t="s">
        <v>38</v>
      </c>
      <c r="N348" t="s">
        <v>38</v>
      </c>
      <c r="O348" t="s">
        <v>38</v>
      </c>
      <c r="P348" t="s">
        <v>38</v>
      </c>
      <c r="Q348" t="s">
        <v>38</v>
      </c>
      <c r="R348" t="s">
        <v>59</v>
      </c>
      <c r="S348" t="s">
        <v>38</v>
      </c>
      <c r="T348" t="s">
        <v>38</v>
      </c>
      <c r="U348" t="s">
        <v>38</v>
      </c>
    </row>
    <row r="349" spans="1:32">
      <c r="A349" t="s">
        <v>56</v>
      </c>
      <c r="E349" t="s">
        <v>216</v>
      </c>
      <c r="F349" t="s">
        <v>247</v>
      </c>
      <c r="G349" t="s">
        <v>38</v>
      </c>
      <c r="H349" t="s">
        <v>38</v>
      </c>
      <c r="I349" t="s">
        <v>38</v>
      </c>
      <c r="J349" t="s">
        <v>50</v>
      </c>
      <c r="K349" t="s">
        <v>38</v>
      </c>
      <c r="L349" t="s">
        <v>38</v>
      </c>
      <c r="M349" t="s">
        <v>38</v>
      </c>
      <c r="N349" t="s">
        <v>38</v>
      </c>
      <c r="O349" t="s">
        <v>38</v>
      </c>
      <c r="P349" t="s">
        <v>38</v>
      </c>
      <c r="Q349" t="s">
        <v>50</v>
      </c>
      <c r="R349" t="s">
        <v>59</v>
      </c>
      <c r="S349" t="s">
        <v>38</v>
      </c>
      <c r="T349" t="s">
        <v>38</v>
      </c>
      <c r="U349" t="s">
        <v>38</v>
      </c>
      <c r="V349" t="s">
        <v>39</v>
      </c>
      <c r="W349" t="s">
        <v>40</v>
      </c>
      <c r="X349" t="s">
        <v>41</v>
      </c>
      <c r="Y349" t="s">
        <v>107</v>
      </c>
      <c r="AA349" t="s">
        <v>54</v>
      </c>
      <c r="AB349" t="s">
        <v>44</v>
      </c>
      <c r="AC349" t="s">
        <v>82</v>
      </c>
      <c r="AD349" t="s">
        <v>68</v>
      </c>
      <c r="AE349" t="s">
        <v>141</v>
      </c>
    </row>
    <row r="350" spans="1:32">
      <c r="G350" t="s">
        <v>38</v>
      </c>
      <c r="H350" t="s">
        <v>38</v>
      </c>
      <c r="I350" t="s">
        <v>59</v>
      </c>
      <c r="J350" t="s">
        <v>38</v>
      </c>
      <c r="K350" t="s">
        <v>38</v>
      </c>
      <c r="L350" t="s">
        <v>59</v>
      </c>
      <c r="M350" t="s">
        <v>38</v>
      </c>
      <c r="N350" t="s">
        <v>50</v>
      </c>
      <c r="O350" t="s">
        <v>50</v>
      </c>
      <c r="P350" t="s">
        <v>38</v>
      </c>
      <c r="Q350" t="s">
        <v>50</v>
      </c>
      <c r="R350" t="s">
        <v>59</v>
      </c>
      <c r="S350" t="s">
        <v>38</v>
      </c>
      <c r="T350" t="s">
        <v>38</v>
      </c>
      <c r="U350" t="s">
        <v>38</v>
      </c>
    </row>
    <row r="351" spans="1:32">
      <c r="E351" t="s">
        <v>391</v>
      </c>
      <c r="F351" t="s">
        <v>345</v>
      </c>
      <c r="G351" t="s">
        <v>38</v>
      </c>
      <c r="H351" t="s">
        <v>38</v>
      </c>
      <c r="I351" t="s">
        <v>38</v>
      </c>
      <c r="J351" t="s">
        <v>38</v>
      </c>
      <c r="K351" t="s">
        <v>38</v>
      </c>
      <c r="L351" t="s">
        <v>38</v>
      </c>
      <c r="M351" t="s">
        <v>38</v>
      </c>
      <c r="N351" t="s">
        <v>38</v>
      </c>
      <c r="O351" t="s">
        <v>38</v>
      </c>
      <c r="P351" t="s">
        <v>38</v>
      </c>
      <c r="Q351" t="s">
        <v>59</v>
      </c>
      <c r="R351" t="s">
        <v>59</v>
      </c>
      <c r="S351" t="s">
        <v>38</v>
      </c>
      <c r="T351" t="s">
        <v>38</v>
      </c>
      <c r="U351" t="s">
        <v>38</v>
      </c>
      <c r="V351" t="s">
        <v>51</v>
      </c>
      <c r="W351" t="s">
        <v>40</v>
      </c>
      <c r="X351" t="s">
        <v>41</v>
      </c>
      <c r="AA351" t="s">
        <v>54</v>
      </c>
      <c r="AB351" t="s">
        <v>44</v>
      </c>
      <c r="AD351" t="s">
        <v>62</v>
      </c>
      <c r="AE351" t="s">
        <v>121</v>
      </c>
    </row>
    <row r="352" spans="1:32">
      <c r="G352" t="s">
        <v>38</v>
      </c>
      <c r="H352" t="s">
        <v>38</v>
      </c>
      <c r="I352" t="s">
        <v>38</v>
      </c>
      <c r="J352" t="s">
        <v>38</v>
      </c>
      <c r="K352" t="s">
        <v>38</v>
      </c>
      <c r="L352" t="s">
        <v>38</v>
      </c>
      <c r="M352" t="s">
        <v>38</v>
      </c>
      <c r="N352" t="s">
        <v>38</v>
      </c>
      <c r="O352" t="s">
        <v>38</v>
      </c>
      <c r="P352" t="s">
        <v>38</v>
      </c>
      <c r="Q352" t="s">
        <v>59</v>
      </c>
      <c r="R352" t="s">
        <v>59</v>
      </c>
      <c r="S352" t="s">
        <v>38</v>
      </c>
      <c r="T352" t="s">
        <v>38</v>
      </c>
      <c r="U352" t="s">
        <v>38</v>
      </c>
    </row>
    <row r="353" spans="1:32">
      <c r="A353" t="s">
        <v>77</v>
      </c>
      <c r="E353" t="s">
        <v>129</v>
      </c>
      <c r="F353" t="s">
        <v>335</v>
      </c>
      <c r="G353" t="s">
        <v>38</v>
      </c>
      <c r="H353" t="s">
        <v>38</v>
      </c>
      <c r="I353" t="s">
        <v>38</v>
      </c>
      <c r="J353" t="s">
        <v>59</v>
      </c>
      <c r="K353" t="s">
        <v>38</v>
      </c>
      <c r="L353" t="s">
        <v>38</v>
      </c>
      <c r="M353" t="s">
        <v>38</v>
      </c>
      <c r="N353" t="s">
        <v>38</v>
      </c>
      <c r="O353" t="s">
        <v>38</v>
      </c>
      <c r="P353" t="s">
        <v>38</v>
      </c>
      <c r="Q353" t="s">
        <v>59</v>
      </c>
      <c r="R353" t="s">
        <v>59</v>
      </c>
      <c r="S353" t="s">
        <v>38</v>
      </c>
      <c r="T353" t="s">
        <v>38</v>
      </c>
      <c r="U353" t="s">
        <v>38</v>
      </c>
      <c r="V353" t="s">
        <v>80</v>
      </c>
      <c r="W353" t="s">
        <v>40</v>
      </c>
      <c r="X353" t="s">
        <v>74</v>
      </c>
      <c r="AA353" t="s">
        <v>54</v>
      </c>
      <c r="AB353" t="s">
        <v>44</v>
      </c>
      <c r="AC353" t="s">
        <v>67</v>
      </c>
      <c r="AD353" t="s">
        <v>62</v>
      </c>
      <c r="AE353" t="s">
        <v>121</v>
      </c>
    </row>
    <row r="354" spans="1:32">
      <c r="A354" t="s">
        <v>89</v>
      </c>
      <c r="E354" t="s">
        <v>267</v>
      </c>
      <c r="F354" t="s">
        <v>215</v>
      </c>
      <c r="G354" t="s">
        <v>38</v>
      </c>
      <c r="H354" t="s">
        <v>38</v>
      </c>
      <c r="I354" t="s">
        <v>38</v>
      </c>
      <c r="J354" t="s">
        <v>38</v>
      </c>
      <c r="K354" t="s">
        <v>59</v>
      </c>
      <c r="L354" t="s">
        <v>50</v>
      </c>
      <c r="M354" t="s">
        <v>38</v>
      </c>
      <c r="N354" t="s">
        <v>38</v>
      </c>
      <c r="O354" t="s">
        <v>59</v>
      </c>
      <c r="P354" t="s">
        <v>38</v>
      </c>
      <c r="Q354" t="s">
        <v>59</v>
      </c>
      <c r="R354" t="s">
        <v>59</v>
      </c>
      <c r="S354" t="s">
        <v>38</v>
      </c>
      <c r="T354" t="s">
        <v>38</v>
      </c>
      <c r="U354" t="s">
        <v>38</v>
      </c>
      <c r="V354" t="s">
        <v>80</v>
      </c>
      <c r="W354" t="s">
        <v>40</v>
      </c>
      <c r="X354" t="s">
        <v>41</v>
      </c>
      <c r="Y354" t="s">
        <v>107</v>
      </c>
      <c r="AA354" t="s">
        <v>54</v>
      </c>
      <c r="AB354" t="s">
        <v>44</v>
      </c>
      <c r="AD354" t="s">
        <v>45</v>
      </c>
      <c r="AE354" t="s">
        <v>46</v>
      </c>
    </row>
    <row r="355" spans="1:32">
      <c r="A355" t="s">
        <v>175</v>
      </c>
      <c r="E355" t="s">
        <v>518</v>
      </c>
      <c r="F355" t="s">
        <v>519</v>
      </c>
      <c r="G355" t="s">
        <v>38</v>
      </c>
      <c r="H355" t="s">
        <v>59</v>
      </c>
      <c r="I355" t="s">
        <v>38</v>
      </c>
      <c r="J355" t="s">
        <v>38</v>
      </c>
      <c r="K355" t="s">
        <v>38</v>
      </c>
      <c r="L355" t="s">
        <v>38</v>
      </c>
      <c r="M355" t="s">
        <v>38</v>
      </c>
      <c r="N355" t="s">
        <v>38</v>
      </c>
      <c r="O355" t="s">
        <v>38</v>
      </c>
      <c r="P355" t="s">
        <v>59</v>
      </c>
      <c r="Q355" t="s">
        <v>59</v>
      </c>
      <c r="R355" t="s">
        <v>59</v>
      </c>
      <c r="S355" t="s">
        <v>38</v>
      </c>
      <c r="T355" t="s">
        <v>38</v>
      </c>
      <c r="U355" t="s">
        <v>38</v>
      </c>
    </row>
    <row r="356" spans="1:32">
      <c r="A356" t="s">
        <v>56</v>
      </c>
      <c r="E356" t="s">
        <v>244</v>
      </c>
      <c r="F356" t="s">
        <v>174</v>
      </c>
      <c r="G356" t="s">
        <v>38</v>
      </c>
      <c r="H356" t="s">
        <v>38</v>
      </c>
      <c r="I356" t="s">
        <v>59</v>
      </c>
      <c r="J356" t="s">
        <v>38</v>
      </c>
      <c r="K356" t="s">
        <v>59</v>
      </c>
      <c r="L356" t="s">
        <v>38</v>
      </c>
      <c r="M356" t="s">
        <v>38</v>
      </c>
      <c r="N356" t="s">
        <v>38</v>
      </c>
      <c r="O356" t="s">
        <v>38</v>
      </c>
      <c r="P356" t="s">
        <v>59</v>
      </c>
      <c r="Q356" t="s">
        <v>59</v>
      </c>
      <c r="R356" t="s">
        <v>59</v>
      </c>
      <c r="S356" t="s">
        <v>38</v>
      </c>
      <c r="T356" t="s">
        <v>38</v>
      </c>
      <c r="U356" t="s">
        <v>38</v>
      </c>
      <c r="V356" t="s">
        <v>39</v>
      </c>
      <c r="W356" t="s">
        <v>40</v>
      </c>
      <c r="X356" t="s">
        <v>74</v>
      </c>
      <c r="Y356" t="s">
        <v>107</v>
      </c>
      <c r="AA356" t="s">
        <v>54</v>
      </c>
      <c r="AB356" t="s">
        <v>44</v>
      </c>
      <c r="AC356" t="s">
        <v>116</v>
      </c>
      <c r="AD356" t="s">
        <v>156</v>
      </c>
      <c r="AE356" t="s">
        <v>46</v>
      </c>
    </row>
    <row r="357" spans="1:32">
      <c r="A357" t="s">
        <v>104</v>
      </c>
      <c r="E357" t="s">
        <v>124</v>
      </c>
      <c r="F357" t="s">
        <v>245</v>
      </c>
      <c r="G357" t="s">
        <v>38</v>
      </c>
      <c r="H357" t="s">
        <v>38</v>
      </c>
      <c r="I357" t="s">
        <v>38</v>
      </c>
      <c r="J357" t="s">
        <v>38</v>
      </c>
      <c r="K357" t="s">
        <v>38</v>
      </c>
      <c r="L357" t="s">
        <v>38</v>
      </c>
      <c r="M357" t="s">
        <v>38</v>
      </c>
      <c r="N357" t="s">
        <v>38</v>
      </c>
      <c r="O357" t="s">
        <v>38</v>
      </c>
      <c r="P357" t="s">
        <v>38</v>
      </c>
      <c r="Q357" t="s">
        <v>38</v>
      </c>
      <c r="R357" t="s">
        <v>38</v>
      </c>
      <c r="S357" t="s">
        <v>50</v>
      </c>
      <c r="T357" t="s">
        <v>38</v>
      </c>
      <c r="U357" t="s">
        <v>38</v>
      </c>
      <c r="V357" t="s">
        <v>39</v>
      </c>
      <c r="W357" t="s">
        <v>40</v>
      </c>
      <c r="X357" t="s">
        <v>74</v>
      </c>
      <c r="Y357" t="s">
        <v>107</v>
      </c>
      <c r="AA357" t="s">
        <v>44</v>
      </c>
      <c r="AB357" t="s">
        <v>44</v>
      </c>
      <c r="AC357" t="s">
        <v>82</v>
      </c>
      <c r="AD357" t="s">
        <v>45</v>
      </c>
      <c r="AE357" t="s">
        <v>46</v>
      </c>
    </row>
    <row r="358" spans="1:32">
      <c r="A358" t="s">
        <v>103</v>
      </c>
      <c r="E358" t="s">
        <v>143</v>
      </c>
      <c r="F358" t="s">
        <v>85</v>
      </c>
      <c r="G358" t="s">
        <v>38</v>
      </c>
      <c r="H358" t="s">
        <v>38</v>
      </c>
      <c r="I358" t="s">
        <v>38</v>
      </c>
      <c r="J358" t="s">
        <v>38</v>
      </c>
      <c r="K358" t="s">
        <v>38</v>
      </c>
      <c r="L358" t="s">
        <v>38</v>
      </c>
      <c r="M358" t="s">
        <v>38</v>
      </c>
      <c r="N358" t="s">
        <v>38</v>
      </c>
      <c r="O358" t="s">
        <v>38</v>
      </c>
      <c r="P358" t="s">
        <v>38</v>
      </c>
      <c r="Q358" t="s">
        <v>38</v>
      </c>
      <c r="R358" t="s">
        <v>38</v>
      </c>
      <c r="S358" t="s">
        <v>50</v>
      </c>
      <c r="T358" t="s">
        <v>38</v>
      </c>
      <c r="U358" t="s">
        <v>38</v>
      </c>
      <c r="V358" t="s">
        <v>51</v>
      </c>
      <c r="W358" t="s">
        <v>40</v>
      </c>
      <c r="X358" t="s">
        <v>41</v>
      </c>
      <c r="Y358" t="s">
        <v>107</v>
      </c>
      <c r="AA358" t="s">
        <v>54</v>
      </c>
      <c r="AB358" t="s">
        <v>44</v>
      </c>
      <c r="AC358" t="s">
        <v>55</v>
      </c>
      <c r="AD358" t="s">
        <v>45</v>
      </c>
      <c r="AE358" t="s">
        <v>46</v>
      </c>
    </row>
    <row r="359" spans="1:32">
      <c r="A359" t="s">
        <v>98</v>
      </c>
      <c r="E359" t="s">
        <v>109</v>
      </c>
      <c r="F359" t="s">
        <v>396</v>
      </c>
      <c r="G359" t="s">
        <v>38</v>
      </c>
      <c r="H359" t="s">
        <v>38</v>
      </c>
      <c r="I359" t="s">
        <v>38</v>
      </c>
      <c r="J359" t="s">
        <v>38</v>
      </c>
      <c r="K359" t="s">
        <v>38</v>
      </c>
      <c r="L359" t="s">
        <v>38</v>
      </c>
      <c r="M359" t="s">
        <v>38</v>
      </c>
      <c r="N359" t="s">
        <v>38</v>
      </c>
      <c r="O359" t="s">
        <v>38</v>
      </c>
      <c r="P359" t="s">
        <v>38</v>
      </c>
      <c r="Q359" t="s">
        <v>38</v>
      </c>
      <c r="R359" t="s">
        <v>38</v>
      </c>
      <c r="S359" t="s">
        <v>50</v>
      </c>
      <c r="T359" t="s">
        <v>38</v>
      </c>
      <c r="U359" t="s">
        <v>38</v>
      </c>
      <c r="V359" t="s">
        <v>119</v>
      </c>
      <c r="W359" t="s">
        <v>52</v>
      </c>
      <c r="X359" t="s">
        <v>74</v>
      </c>
      <c r="Y359" t="s">
        <v>107</v>
      </c>
      <c r="AA359" t="s">
        <v>54</v>
      </c>
      <c r="AB359" t="s">
        <v>44</v>
      </c>
    </row>
    <row r="360" spans="1:32">
      <c r="E360" t="s">
        <v>546</v>
      </c>
      <c r="F360" t="s">
        <v>547</v>
      </c>
      <c r="G360" t="s">
        <v>38</v>
      </c>
      <c r="H360" t="s">
        <v>38</v>
      </c>
      <c r="I360" t="s">
        <v>38</v>
      </c>
      <c r="J360" t="s">
        <v>38</v>
      </c>
      <c r="K360" t="s">
        <v>38</v>
      </c>
      <c r="L360" t="s">
        <v>38</v>
      </c>
      <c r="M360" t="s">
        <v>38</v>
      </c>
      <c r="N360" t="s">
        <v>38</v>
      </c>
      <c r="O360" t="s">
        <v>38</v>
      </c>
      <c r="P360" t="s">
        <v>38</v>
      </c>
      <c r="Q360" t="s">
        <v>38</v>
      </c>
      <c r="R360" t="s">
        <v>38</v>
      </c>
      <c r="S360" t="s">
        <v>50</v>
      </c>
      <c r="T360" t="s">
        <v>38</v>
      </c>
      <c r="U360" t="s">
        <v>38</v>
      </c>
      <c r="V360" t="s">
        <v>80</v>
      </c>
      <c r="W360" t="s">
        <v>40</v>
      </c>
      <c r="X360" t="s">
        <v>41</v>
      </c>
      <c r="AA360" t="s">
        <v>54</v>
      </c>
      <c r="AB360" t="s">
        <v>44</v>
      </c>
      <c r="AD360" t="s">
        <v>45</v>
      </c>
    </row>
    <row r="361" spans="1:32">
      <c r="A361" t="s">
        <v>56</v>
      </c>
      <c r="E361" t="s">
        <v>159</v>
      </c>
      <c r="F361" t="s">
        <v>115</v>
      </c>
      <c r="G361" t="s">
        <v>59</v>
      </c>
      <c r="H361" t="s">
        <v>38</v>
      </c>
      <c r="I361" t="s">
        <v>38</v>
      </c>
      <c r="J361" t="s">
        <v>50</v>
      </c>
      <c r="K361" t="s">
        <v>38</v>
      </c>
      <c r="L361" t="s">
        <v>38</v>
      </c>
      <c r="M361" t="s">
        <v>38</v>
      </c>
      <c r="N361" t="s">
        <v>38</v>
      </c>
      <c r="O361" t="s">
        <v>38</v>
      </c>
      <c r="P361" t="s">
        <v>38</v>
      </c>
      <c r="Q361" t="s">
        <v>38</v>
      </c>
      <c r="R361" t="s">
        <v>38</v>
      </c>
      <c r="S361" t="s">
        <v>50</v>
      </c>
      <c r="T361" t="s">
        <v>38</v>
      </c>
      <c r="U361" t="s">
        <v>38</v>
      </c>
      <c r="V361" t="s">
        <v>51</v>
      </c>
      <c r="W361" t="s">
        <v>40</v>
      </c>
      <c r="X361" t="s">
        <v>74</v>
      </c>
      <c r="Y361" t="s">
        <v>101</v>
      </c>
      <c r="AA361" t="s">
        <v>54</v>
      </c>
      <c r="AB361" t="s">
        <v>44</v>
      </c>
      <c r="AD361" t="s">
        <v>45</v>
      </c>
      <c r="AE361" t="s">
        <v>76</v>
      </c>
    </row>
    <row r="362" spans="1:32">
      <c r="A362" t="s">
        <v>56</v>
      </c>
      <c r="E362" t="s">
        <v>230</v>
      </c>
      <c r="F362" t="s">
        <v>173</v>
      </c>
      <c r="G362" t="s">
        <v>38</v>
      </c>
      <c r="H362" t="s">
        <v>38</v>
      </c>
      <c r="I362" t="s">
        <v>50</v>
      </c>
      <c r="J362" t="s">
        <v>50</v>
      </c>
      <c r="K362" t="s">
        <v>38</v>
      </c>
      <c r="L362" t="s">
        <v>38</v>
      </c>
      <c r="M362" t="s">
        <v>38</v>
      </c>
      <c r="N362" t="s">
        <v>38</v>
      </c>
      <c r="O362" t="s">
        <v>38</v>
      </c>
      <c r="P362" t="s">
        <v>38</v>
      </c>
      <c r="Q362" t="s">
        <v>38</v>
      </c>
      <c r="R362" t="s">
        <v>38</v>
      </c>
      <c r="S362" t="s">
        <v>50</v>
      </c>
      <c r="T362" t="s">
        <v>38</v>
      </c>
      <c r="U362" t="s">
        <v>38</v>
      </c>
      <c r="V362" t="s">
        <v>119</v>
      </c>
      <c r="W362" t="s">
        <v>60</v>
      </c>
      <c r="X362" t="s">
        <v>74</v>
      </c>
      <c r="Y362" t="s">
        <v>107</v>
      </c>
      <c r="AA362" t="s">
        <v>54</v>
      </c>
      <c r="AB362" t="s">
        <v>44</v>
      </c>
      <c r="AC362" t="s">
        <v>116</v>
      </c>
      <c r="AD362" t="s">
        <v>45</v>
      </c>
      <c r="AF362" t="s">
        <v>231</v>
      </c>
    </row>
    <row r="363" spans="1:32">
      <c r="A363" t="s">
        <v>47</v>
      </c>
      <c r="E363" t="s">
        <v>105</v>
      </c>
      <c r="F363" t="s">
        <v>105</v>
      </c>
      <c r="G363" t="s">
        <v>38</v>
      </c>
      <c r="H363" t="s">
        <v>38</v>
      </c>
      <c r="I363" t="s">
        <v>38</v>
      </c>
      <c r="J363" t="s">
        <v>38</v>
      </c>
      <c r="K363" t="s">
        <v>50</v>
      </c>
      <c r="L363" t="s">
        <v>38</v>
      </c>
      <c r="M363" t="s">
        <v>38</v>
      </c>
      <c r="N363" t="s">
        <v>38</v>
      </c>
      <c r="O363" t="s">
        <v>38</v>
      </c>
      <c r="P363" t="s">
        <v>38</v>
      </c>
      <c r="Q363" t="s">
        <v>38</v>
      </c>
      <c r="R363" t="s">
        <v>38</v>
      </c>
      <c r="S363" t="s">
        <v>50</v>
      </c>
      <c r="T363" t="s">
        <v>38</v>
      </c>
      <c r="U363" t="s">
        <v>38</v>
      </c>
      <c r="V363" t="s">
        <v>73</v>
      </c>
      <c r="W363" t="s">
        <v>40</v>
      </c>
      <c r="X363" t="s">
        <v>74</v>
      </c>
      <c r="Y363" t="s">
        <v>107</v>
      </c>
      <c r="AA363" t="s">
        <v>54</v>
      </c>
      <c r="AB363" t="s">
        <v>44</v>
      </c>
      <c r="AC363" t="s">
        <v>352</v>
      </c>
      <c r="AD363" t="s">
        <v>68</v>
      </c>
      <c r="AE363" t="s">
        <v>166</v>
      </c>
    </row>
    <row r="364" spans="1:32">
      <c r="E364" t="s">
        <v>36</v>
      </c>
      <c r="F364" t="s">
        <v>548</v>
      </c>
      <c r="G364" t="s">
        <v>38</v>
      </c>
      <c r="H364" t="s">
        <v>38</v>
      </c>
      <c r="I364" t="s">
        <v>38</v>
      </c>
      <c r="J364" t="s">
        <v>50</v>
      </c>
      <c r="K364" t="s">
        <v>50</v>
      </c>
      <c r="L364" t="s">
        <v>38</v>
      </c>
      <c r="M364" t="s">
        <v>38</v>
      </c>
      <c r="N364" t="s">
        <v>38</v>
      </c>
      <c r="O364" t="s">
        <v>38</v>
      </c>
      <c r="P364" t="s">
        <v>38</v>
      </c>
      <c r="Q364" t="s">
        <v>38</v>
      </c>
      <c r="R364" t="s">
        <v>38</v>
      </c>
      <c r="S364" t="s">
        <v>50</v>
      </c>
      <c r="T364" t="s">
        <v>38</v>
      </c>
      <c r="U364" t="s">
        <v>38</v>
      </c>
      <c r="V364" t="s">
        <v>80</v>
      </c>
      <c r="W364" t="s">
        <v>60</v>
      </c>
      <c r="X364" t="s">
        <v>74</v>
      </c>
      <c r="AA364" t="s">
        <v>44</v>
      </c>
      <c r="AB364" t="s">
        <v>44</v>
      </c>
      <c r="AD364" t="s">
        <v>45</v>
      </c>
      <c r="AE364" t="s">
        <v>46</v>
      </c>
    </row>
    <row r="365" spans="1:32">
      <c r="A365" t="s">
        <v>56</v>
      </c>
      <c r="E365" t="s">
        <v>191</v>
      </c>
      <c r="F365" t="s">
        <v>144</v>
      </c>
      <c r="G365" t="s">
        <v>38</v>
      </c>
      <c r="H365" t="s">
        <v>38</v>
      </c>
      <c r="I365" t="s">
        <v>38</v>
      </c>
      <c r="J365" t="s">
        <v>59</v>
      </c>
      <c r="K365" t="s">
        <v>50</v>
      </c>
      <c r="L365" t="s">
        <v>38</v>
      </c>
      <c r="M365" t="s">
        <v>38</v>
      </c>
      <c r="N365" t="s">
        <v>38</v>
      </c>
      <c r="O365" t="s">
        <v>38</v>
      </c>
      <c r="P365" t="s">
        <v>38</v>
      </c>
      <c r="Q365" t="s">
        <v>38</v>
      </c>
      <c r="R365" t="s">
        <v>38</v>
      </c>
      <c r="S365" t="s">
        <v>50</v>
      </c>
      <c r="T365" t="s">
        <v>38</v>
      </c>
      <c r="U365" t="s">
        <v>38</v>
      </c>
      <c r="V365" t="s">
        <v>80</v>
      </c>
      <c r="W365" t="s">
        <v>40</v>
      </c>
      <c r="X365" t="s">
        <v>41</v>
      </c>
      <c r="Y365" t="s">
        <v>107</v>
      </c>
      <c r="AA365" t="s">
        <v>54</v>
      </c>
      <c r="AB365" t="s">
        <v>44</v>
      </c>
      <c r="AD365" t="s">
        <v>45</v>
      </c>
      <c r="AE365" t="s">
        <v>46</v>
      </c>
    </row>
    <row r="366" spans="1:32">
      <c r="A366" t="s">
        <v>99</v>
      </c>
      <c r="E366" t="s">
        <v>143</v>
      </c>
      <c r="F366" t="s">
        <v>245</v>
      </c>
      <c r="G366" t="s">
        <v>38</v>
      </c>
      <c r="H366" t="s">
        <v>38</v>
      </c>
      <c r="I366" t="s">
        <v>38</v>
      </c>
      <c r="J366" t="s">
        <v>38</v>
      </c>
      <c r="K366" t="s">
        <v>38</v>
      </c>
      <c r="L366" t="s">
        <v>50</v>
      </c>
      <c r="M366" t="s">
        <v>38</v>
      </c>
      <c r="N366" t="s">
        <v>38</v>
      </c>
      <c r="O366" t="s">
        <v>38</v>
      </c>
      <c r="P366" t="s">
        <v>38</v>
      </c>
      <c r="Q366" t="s">
        <v>38</v>
      </c>
      <c r="R366" t="s">
        <v>38</v>
      </c>
      <c r="S366" t="s">
        <v>50</v>
      </c>
      <c r="T366" t="s">
        <v>38</v>
      </c>
      <c r="U366" t="s">
        <v>38</v>
      </c>
      <c r="V366" t="s">
        <v>51</v>
      </c>
      <c r="W366" t="s">
        <v>60</v>
      </c>
      <c r="X366" t="s">
        <v>41</v>
      </c>
      <c r="Y366" t="s">
        <v>107</v>
      </c>
      <c r="AA366" t="s">
        <v>54</v>
      </c>
      <c r="AB366" t="s">
        <v>44</v>
      </c>
      <c r="AC366" t="s">
        <v>82</v>
      </c>
      <c r="AD366" t="s">
        <v>45</v>
      </c>
      <c r="AE366" t="s">
        <v>237</v>
      </c>
    </row>
    <row r="367" spans="1:32">
      <c r="G367" t="s">
        <v>38</v>
      </c>
      <c r="H367" t="s">
        <v>38</v>
      </c>
      <c r="I367" t="s">
        <v>38</v>
      </c>
      <c r="J367" t="s">
        <v>38</v>
      </c>
      <c r="K367" t="s">
        <v>38</v>
      </c>
      <c r="L367" t="s">
        <v>50</v>
      </c>
      <c r="M367" t="s">
        <v>38</v>
      </c>
      <c r="N367" t="s">
        <v>38</v>
      </c>
      <c r="O367" t="s">
        <v>38</v>
      </c>
      <c r="P367" t="s">
        <v>38</v>
      </c>
      <c r="Q367" t="s">
        <v>38</v>
      </c>
      <c r="R367" t="s">
        <v>38</v>
      </c>
      <c r="S367" t="s">
        <v>50</v>
      </c>
      <c r="T367" t="s">
        <v>38</v>
      </c>
      <c r="U367" t="s">
        <v>38</v>
      </c>
    </row>
    <row r="368" spans="1:32">
      <c r="A368" t="s">
        <v>56</v>
      </c>
      <c r="E368" t="s">
        <v>64</v>
      </c>
      <c r="F368" t="s">
        <v>65</v>
      </c>
      <c r="G368" t="s">
        <v>38</v>
      </c>
      <c r="H368" t="s">
        <v>38</v>
      </c>
      <c r="I368" t="s">
        <v>38</v>
      </c>
      <c r="J368" t="s">
        <v>38</v>
      </c>
      <c r="K368" t="s">
        <v>50</v>
      </c>
      <c r="L368" t="s">
        <v>50</v>
      </c>
      <c r="M368" t="s">
        <v>38</v>
      </c>
      <c r="N368" t="s">
        <v>38</v>
      </c>
      <c r="O368" t="s">
        <v>38</v>
      </c>
      <c r="P368" t="s">
        <v>38</v>
      </c>
      <c r="Q368" t="s">
        <v>38</v>
      </c>
      <c r="R368" t="s">
        <v>38</v>
      </c>
      <c r="S368" t="s">
        <v>50</v>
      </c>
      <c r="T368" t="s">
        <v>38</v>
      </c>
      <c r="U368" t="s">
        <v>38</v>
      </c>
      <c r="V368" t="s">
        <v>39</v>
      </c>
      <c r="W368" t="s">
        <v>40</v>
      </c>
      <c r="X368" t="s">
        <v>41</v>
      </c>
      <c r="Z368" t="s">
        <v>66</v>
      </c>
      <c r="AA368" t="s">
        <v>44</v>
      </c>
      <c r="AB368" t="s">
        <v>44</v>
      </c>
      <c r="AC368" t="s">
        <v>67</v>
      </c>
      <c r="AD368" t="s">
        <v>68</v>
      </c>
      <c r="AE368" t="s">
        <v>69</v>
      </c>
    </row>
    <row r="369" spans="1:31">
      <c r="A369" t="s">
        <v>127</v>
      </c>
      <c r="E369" t="s">
        <v>124</v>
      </c>
      <c r="F369" t="s">
        <v>37</v>
      </c>
      <c r="G369" t="s">
        <v>38</v>
      </c>
      <c r="H369" t="s">
        <v>38</v>
      </c>
      <c r="I369" t="s">
        <v>38</v>
      </c>
      <c r="J369" t="s">
        <v>38</v>
      </c>
      <c r="K369" t="s">
        <v>50</v>
      </c>
      <c r="L369" t="s">
        <v>50</v>
      </c>
      <c r="M369" t="s">
        <v>38</v>
      </c>
      <c r="N369" t="s">
        <v>38</v>
      </c>
      <c r="O369" t="s">
        <v>38</v>
      </c>
      <c r="P369" t="s">
        <v>38</v>
      </c>
      <c r="Q369" t="s">
        <v>38</v>
      </c>
      <c r="R369" t="s">
        <v>38</v>
      </c>
      <c r="S369" t="s">
        <v>50</v>
      </c>
      <c r="T369" t="s">
        <v>38</v>
      </c>
      <c r="U369" t="s">
        <v>38</v>
      </c>
      <c r="V369" t="s">
        <v>73</v>
      </c>
      <c r="W369" t="s">
        <v>52</v>
      </c>
      <c r="X369" t="s">
        <v>74</v>
      </c>
      <c r="Y369" t="s">
        <v>107</v>
      </c>
      <c r="AA369" t="s">
        <v>54</v>
      </c>
      <c r="AB369" t="s">
        <v>44</v>
      </c>
      <c r="AE369" t="s">
        <v>46</v>
      </c>
    </row>
    <row r="370" spans="1:31">
      <c r="E370" t="s">
        <v>564</v>
      </c>
      <c r="F370" t="s">
        <v>565</v>
      </c>
      <c r="G370" t="s">
        <v>38</v>
      </c>
      <c r="H370" t="s">
        <v>38</v>
      </c>
      <c r="I370" t="s">
        <v>38</v>
      </c>
      <c r="J370" t="s">
        <v>50</v>
      </c>
      <c r="K370" t="s">
        <v>50</v>
      </c>
      <c r="L370" t="s">
        <v>50</v>
      </c>
      <c r="M370" t="s">
        <v>38</v>
      </c>
      <c r="N370" t="s">
        <v>38</v>
      </c>
      <c r="O370" t="s">
        <v>38</v>
      </c>
      <c r="P370" t="s">
        <v>38</v>
      </c>
      <c r="Q370" t="s">
        <v>38</v>
      </c>
      <c r="R370" t="s">
        <v>38</v>
      </c>
      <c r="S370" t="s">
        <v>50</v>
      </c>
      <c r="T370" t="s">
        <v>38</v>
      </c>
      <c r="U370" t="s">
        <v>38</v>
      </c>
      <c r="V370" t="s">
        <v>73</v>
      </c>
      <c r="W370" t="s">
        <v>40</v>
      </c>
      <c r="X370" t="s">
        <v>41</v>
      </c>
      <c r="Y370" t="s">
        <v>107</v>
      </c>
      <c r="AA370" t="s">
        <v>54</v>
      </c>
      <c r="AB370" t="s">
        <v>44</v>
      </c>
      <c r="AD370" t="s">
        <v>68</v>
      </c>
      <c r="AE370" t="s">
        <v>566</v>
      </c>
    </row>
    <row r="371" spans="1:31">
      <c r="E371" t="s">
        <v>224</v>
      </c>
      <c r="F371" t="s">
        <v>58</v>
      </c>
      <c r="G371" t="s">
        <v>38</v>
      </c>
      <c r="H371" t="s">
        <v>38</v>
      </c>
      <c r="I371" t="s">
        <v>38</v>
      </c>
      <c r="J371" t="s">
        <v>38</v>
      </c>
      <c r="K371" t="s">
        <v>59</v>
      </c>
      <c r="L371" t="s">
        <v>50</v>
      </c>
      <c r="M371" t="s">
        <v>38</v>
      </c>
      <c r="N371" t="s">
        <v>38</v>
      </c>
      <c r="O371" t="s">
        <v>38</v>
      </c>
      <c r="P371" t="s">
        <v>38</v>
      </c>
      <c r="Q371" t="s">
        <v>38</v>
      </c>
      <c r="R371" t="s">
        <v>38</v>
      </c>
      <c r="S371" t="s">
        <v>50</v>
      </c>
      <c r="T371" t="s">
        <v>38</v>
      </c>
      <c r="U371" t="s">
        <v>38</v>
      </c>
      <c r="V371" t="s">
        <v>39</v>
      </c>
      <c r="W371" t="s">
        <v>60</v>
      </c>
      <c r="X371" t="s">
        <v>74</v>
      </c>
      <c r="AA371" t="s">
        <v>54</v>
      </c>
      <c r="AB371" t="s">
        <v>44</v>
      </c>
      <c r="AC371" t="s">
        <v>67</v>
      </c>
      <c r="AD371" t="s">
        <v>62</v>
      </c>
      <c r="AE371" t="s">
        <v>46</v>
      </c>
    </row>
    <row r="372" spans="1:31">
      <c r="A372" t="s">
        <v>77</v>
      </c>
      <c r="E372" t="s">
        <v>90</v>
      </c>
      <c r="F372" t="s">
        <v>163</v>
      </c>
      <c r="G372" t="s">
        <v>38</v>
      </c>
      <c r="H372" t="s">
        <v>38</v>
      </c>
      <c r="I372" t="s">
        <v>38</v>
      </c>
      <c r="J372" t="s">
        <v>38</v>
      </c>
      <c r="K372" t="s">
        <v>38</v>
      </c>
      <c r="L372" t="s">
        <v>59</v>
      </c>
      <c r="M372" t="s">
        <v>38</v>
      </c>
      <c r="N372" t="s">
        <v>38</v>
      </c>
      <c r="O372" t="s">
        <v>38</v>
      </c>
      <c r="P372" t="s">
        <v>38</v>
      </c>
      <c r="Q372" t="s">
        <v>38</v>
      </c>
      <c r="R372" t="s">
        <v>38</v>
      </c>
      <c r="S372" t="s">
        <v>50</v>
      </c>
      <c r="T372" t="s">
        <v>38</v>
      </c>
      <c r="U372" t="s">
        <v>38</v>
      </c>
      <c r="V372" t="s">
        <v>80</v>
      </c>
      <c r="W372" t="s">
        <v>40</v>
      </c>
      <c r="X372" t="s">
        <v>41</v>
      </c>
      <c r="AA372" t="s">
        <v>54</v>
      </c>
      <c r="AB372" t="s">
        <v>44</v>
      </c>
      <c r="AD372" t="s">
        <v>68</v>
      </c>
    </row>
    <row r="373" spans="1:31">
      <c r="G373" t="s">
        <v>59</v>
      </c>
      <c r="H373" t="s">
        <v>38</v>
      </c>
      <c r="I373" t="s">
        <v>38</v>
      </c>
      <c r="J373" t="s">
        <v>38</v>
      </c>
      <c r="K373" t="s">
        <v>38</v>
      </c>
      <c r="L373" t="s">
        <v>38</v>
      </c>
      <c r="M373" t="s">
        <v>50</v>
      </c>
      <c r="N373" t="s">
        <v>38</v>
      </c>
      <c r="O373" t="s">
        <v>38</v>
      </c>
      <c r="P373" t="s">
        <v>38</v>
      </c>
      <c r="Q373" t="s">
        <v>38</v>
      </c>
      <c r="R373" t="s">
        <v>38</v>
      </c>
      <c r="S373" t="s">
        <v>50</v>
      </c>
      <c r="T373" t="s">
        <v>38</v>
      </c>
      <c r="U373" t="s">
        <v>38</v>
      </c>
    </row>
    <row r="374" spans="1:31">
      <c r="A374" t="s">
        <v>131</v>
      </c>
      <c r="E374" t="s">
        <v>154</v>
      </c>
      <c r="F374" t="s">
        <v>238</v>
      </c>
      <c r="G374" t="s">
        <v>38</v>
      </c>
      <c r="H374" t="s">
        <v>38</v>
      </c>
      <c r="I374" t="s">
        <v>38</v>
      </c>
      <c r="J374" t="s">
        <v>38</v>
      </c>
      <c r="K374" t="s">
        <v>38</v>
      </c>
      <c r="L374" t="s">
        <v>50</v>
      </c>
      <c r="M374" t="s">
        <v>59</v>
      </c>
      <c r="N374" t="s">
        <v>38</v>
      </c>
      <c r="O374" t="s">
        <v>38</v>
      </c>
      <c r="P374" t="s">
        <v>38</v>
      </c>
      <c r="Q374" t="s">
        <v>38</v>
      </c>
      <c r="R374" t="s">
        <v>38</v>
      </c>
      <c r="S374" t="s">
        <v>50</v>
      </c>
      <c r="T374" t="s">
        <v>38</v>
      </c>
      <c r="U374" t="s">
        <v>38</v>
      </c>
    </row>
    <row r="375" spans="1:31">
      <c r="G375" t="s">
        <v>38</v>
      </c>
      <c r="H375" t="s">
        <v>38</v>
      </c>
      <c r="I375" t="s">
        <v>38</v>
      </c>
      <c r="J375" t="s">
        <v>50</v>
      </c>
      <c r="K375" t="s">
        <v>50</v>
      </c>
      <c r="L375" t="s">
        <v>50</v>
      </c>
      <c r="M375" t="s">
        <v>59</v>
      </c>
      <c r="N375" t="s">
        <v>50</v>
      </c>
      <c r="O375" t="s">
        <v>38</v>
      </c>
      <c r="P375" t="s">
        <v>38</v>
      </c>
      <c r="Q375" t="s">
        <v>38</v>
      </c>
      <c r="R375" t="s">
        <v>38</v>
      </c>
      <c r="S375" t="s">
        <v>50</v>
      </c>
      <c r="T375" t="s">
        <v>38</v>
      </c>
      <c r="U375" t="s">
        <v>38</v>
      </c>
    </row>
    <row r="376" spans="1:31">
      <c r="A376" t="s">
        <v>56</v>
      </c>
      <c r="G376" t="s">
        <v>38</v>
      </c>
      <c r="H376" t="s">
        <v>38</v>
      </c>
      <c r="I376" t="s">
        <v>38</v>
      </c>
      <c r="J376" t="s">
        <v>38</v>
      </c>
      <c r="K376" t="s">
        <v>38</v>
      </c>
      <c r="L376" t="s">
        <v>38</v>
      </c>
      <c r="M376" t="s">
        <v>38</v>
      </c>
      <c r="N376" t="s">
        <v>59</v>
      </c>
      <c r="O376" t="s">
        <v>38</v>
      </c>
      <c r="P376" t="s">
        <v>38</v>
      </c>
      <c r="Q376" t="s">
        <v>38</v>
      </c>
      <c r="R376" t="s">
        <v>38</v>
      </c>
      <c r="S376" t="s">
        <v>50</v>
      </c>
      <c r="T376" t="s">
        <v>38</v>
      </c>
      <c r="U376" t="s">
        <v>38</v>
      </c>
      <c r="V376" t="s">
        <v>39</v>
      </c>
      <c r="W376" t="s">
        <v>60</v>
      </c>
      <c r="X376" t="s">
        <v>41</v>
      </c>
      <c r="Y376" t="s">
        <v>107</v>
      </c>
      <c r="AC376" t="s">
        <v>61</v>
      </c>
      <c r="AD376" t="s">
        <v>45</v>
      </c>
      <c r="AE376" t="s">
        <v>46</v>
      </c>
    </row>
    <row r="377" spans="1:31">
      <c r="A377" t="s">
        <v>103</v>
      </c>
      <c r="E377" t="s">
        <v>124</v>
      </c>
      <c r="F377" t="s">
        <v>168</v>
      </c>
      <c r="G377" t="s">
        <v>59</v>
      </c>
      <c r="H377" t="s">
        <v>38</v>
      </c>
      <c r="I377" t="s">
        <v>59</v>
      </c>
      <c r="J377" t="s">
        <v>59</v>
      </c>
      <c r="K377" t="s">
        <v>59</v>
      </c>
      <c r="L377" t="s">
        <v>50</v>
      </c>
      <c r="M377" t="s">
        <v>38</v>
      </c>
      <c r="N377" t="s">
        <v>59</v>
      </c>
      <c r="O377" t="s">
        <v>38</v>
      </c>
      <c r="P377" t="s">
        <v>38</v>
      </c>
      <c r="Q377" t="s">
        <v>38</v>
      </c>
      <c r="R377" t="s">
        <v>38</v>
      </c>
      <c r="S377" t="s">
        <v>50</v>
      </c>
      <c r="T377" t="s">
        <v>38</v>
      </c>
      <c r="U377" t="s">
        <v>38</v>
      </c>
      <c r="V377" t="s">
        <v>51</v>
      </c>
      <c r="W377" t="s">
        <v>145</v>
      </c>
      <c r="X377" t="s">
        <v>74</v>
      </c>
      <c r="Y377" t="s">
        <v>101</v>
      </c>
      <c r="AA377" t="s">
        <v>54</v>
      </c>
      <c r="AB377" t="s">
        <v>44</v>
      </c>
      <c r="AC377" t="s">
        <v>82</v>
      </c>
      <c r="AE377" t="s">
        <v>46</v>
      </c>
    </row>
    <row r="378" spans="1:31">
      <c r="A378" t="s">
        <v>126</v>
      </c>
      <c r="E378" t="s">
        <v>216</v>
      </c>
      <c r="F378" t="s">
        <v>151</v>
      </c>
      <c r="G378" t="s">
        <v>38</v>
      </c>
      <c r="H378" t="s">
        <v>38</v>
      </c>
      <c r="I378" t="s">
        <v>38</v>
      </c>
      <c r="J378" t="s">
        <v>38</v>
      </c>
      <c r="K378" t="s">
        <v>38</v>
      </c>
      <c r="L378" t="s">
        <v>38</v>
      </c>
      <c r="M378" t="s">
        <v>38</v>
      </c>
      <c r="N378" t="s">
        <v>38</v>
      </c>
      <c r="O378" t="s">
        <v>38</v>
      </c>
      <c r="P378" t="s">
        <v>50</v>
      </c>
      <c r="Q378" t="s">
        <v>38</v>
      </c>
      <c r="R378" t="s">
        <v>38</v>
      </c>
      <c r="S378" t="s">
        <v>50</v>
      </c>
      <c r="T378" t="s">
        <v>38</v>
      </c>
      <c r="U378" t="s">
        <v>38</v>
      </c>
      <c r="V378" t="s">
        <v>39</v>
      </c>
      <c r="W378" t="s">
        <v>40</v>
      </c>
      <c r="X378" t="s">
        <v>41</v>
      </c>
      <c r="Y378" t="s">
        <v>107</v>
      </c>
      <c r="AA378" t="s">
        <v>54</v>
      </c>
      <c r="AB378" t="s">
        <v>44</v>
      </c>
      <c r="AC378" t="s">
        <v>67</v>
      </c>
      <c r="AD378" t="s">
        <v>62</v>
      </c>
      <c r="AE378" t="s">
        <v>217</v>
      </c>
    </row>
    <row r="379" spans="1:31">
      <c r="A379" t="s">
        <v>77</v>
      </c>
      <c r="E379" t="s">
        <v>90</v>
      </c>
      <c r="F379" t="s">
        <v>163</v>
      </c>
      <c r="G379" t="s">
        <v>38</v>
      </c>
      <c r="H379" t="s">
        <v>38</v>
      </c>
      <c r="I379" t="s">
        <v>38</v>
      </c>
      <c r="J379" t="s">
        <v>38</v>
      </c>
      <c r="K379" t="s">
        <v>38</v>
      </c>
      <c r="L379" t="s">
        <v>50</v>
      </c>
      <c r="M379" t="s">
        <v>38</v>
      </c>
      <c r="N379" t="s">
        <v>38</v>
      </c>
      <c r="O379" t="s">
        <v>38</v>
      </c>
      <c r="P379" t="s">
        <v>50</v>
      </c>
      <c r="Q379" t="s">
        <v>38</v>
      </c>
      <c r="R379" t="s">
        <v>38</v>
      </c>
      <c r="S379" t="s">
        <v>50</v>
      </c>
      <c r="T379" t="s">
        <v>38</v>
      </c>
      <c r="U379" t="s">
        <v>38</v>
      </c>
      <c r="V379" t="s">
        <v>73</v>
      </c>
      <c r="W379" t="s">
        <v>40</v>
      </c>
      <c r="X379" t="s">
        <v>41</v>
      </c>
      <c r="Y379" t="s">
        <v>107</v>
      </c>
      <c r="AA379" t="s">
        <v>54</v>
      </c>
      <c r="AB379" t="s">
        <v>44</v>
      </c>
      <c r="AC379" t="s">
        <v>67</v>
      </c>
      <c r="AD379" t="s">
        <v>62</v>
      </c>
      <c r="AE379" t="s">
        <v>121</v>
      </c>
    </row>
    <row r="380" spans="1:31">
      <c r="A380" t="s">
        <v>56</v>
      </c>
      <c r="E380" t="s">
        <v>57</v>
      </c>
      <c r="F380" t="s">
        <v>58</v>
      </c>
      <c r="G380" t="s">
        <v>38</v>
      </c>
      <c r="H380" t="s">
        <v>38</v>
      </c>
      <c r="I380" t="s">
        <v>38</v>
      </c>
      <c r="J380" t="s">
        <v>38</v>
      </c>
      <c r="K380" t="s">
        <v>38</v>
      </c>
      <c r="L380" t="s">
        <v>50</v>
      </c>
      <c r="M380" t="s">
        <v>38</v>
      </c>
      <c r="N380" t="s">
        <v>38</v>
      </c>
      <c r="O380" t="s">
        <v>38</v>
      </c>
      <c r="P380" t="s">
        <v>50</v>
      </c>
      <c r="Q380" t="s">
        <v>38</v>
      </c>
      <c r="R380" t="s">
        <v>38</v>
      </c>
      <c r="S380" t="s">
        <v>50</v>
      </c>
      <c r="T380" t="s">
        <v>38</v>
      </c>
      <c r="U380" t="s">
        <v>38</v>
      </c>
      <c r="V380" t="s">
        <v>80</v>
      </c>
      <c r="W380" t="s">
        <v>40</v>
      </c>
      <c r="X380" t="s">
        <v>41</v>
      </c>
      <c r="Y380" t="s">
        <v>107</v>
      </c>
      <c r="AA380" t="s">
        <v>54</v>
      </c>
      <c r="AB380" t="s">
        <v>44</v>
      </c>
      <c r="AD380" t="s">
        <v>45</v>
      </c>
      <c r="AE380" t="s">
        <v>46</v>
      </c>
    </row>
    <row r="381" spans="1:31">
      <c r="A381" t="s">
        <v>56</v>
      </c>
      <c r="E381" t="s">
        <v>183</v>
      </c>
      <c r="F381" t="s">
        <v>151</v>
      </c>
      <c r="G381" t="s">
        <v>38</v>
      </c>
      <c r="H381" t="s">
        <v>50</v>
      </c>
      <c r="I381" t="s">
        <v>38</v>
      </c>
      <c r="J381" t="s">
        <v>38</v>
      </c>
      <c r="K381" t="s">
        <v>50</v>
      </c>
      <c r="L381" t="s">
        <v>38</v>
      </c>
      <c r="M381" t="s">
        <v>50</v>
      </c>
      <c r="N381" t="s">
        <v>38</v>
      </c>
      <c r="O381" t="s">
        <v>50</v>
      </c>
      <c r="P381" t="s">
        <v>50</v>
      </c>
      <c r="Q381" t="s">
        <v>38</v>
      </c>
      <c r="R381" t="s">
        <v>38</v>
      </c>
      <c r="S381" t="s">
        <v>50</v>
      </c>
      <c r="T381" t="s">
        <v>38</v>
      </c>
      <c r="U381" t="s">
        <v>38</v>
      </c>
      <c r="V381" t="s">
        <v>119</v>
      </c>
      <c r="W381" t="s">
        <v>52</v>
      </c>
      <c r="X381" t="s">
        <v>74</v>
      </c>
      <c r="Y381" t="s">
        <v>107</v>
      </c>
      <c r="AA381" t="s">
        <v>54</v>
      </c>
      <c r="AB381" t="s">
        <v>44</v>
      </c>
      <c r="AC381" t="s">
        <v>61</v>
      </c>
      <c r="AD381" t="s">
        <v>45</v>
      </c>
      <c r="AE381" t="s">
        <v>137</v>
      </c>
    </row>
    <row r="382" spans="1:31">
      <c r="E382" t="s">
        <v>188</v>
      </c>
      <c r="F382" t="s">
        <v>239</v>
      </c>
      <c r="G382" t="s">
        <v>38</v>
      </c>
      <c r="H382" t="s">
        <v>38</v>
      </c>
      <c r="I382" t="s">
        <v>38</v>
      </c>
      <c r="J382" t="s">
        <v>38</v>
      </c>
      <c r="K382" t="s">
        <v>38</v>
      </c>
      <c r="L382" t="s">
        <v>38</v>
      </c>
      <c r="M382" t="s">
        <v>38</v>
      </c>
      <c r="N382" t="s">
        <v>38</v>
      </c>
      <c r="O382" t="s">
        <v>38</v>
      </c>
      <c r="P382" t="s">
        <v>38</v>
      </c>
      <c r="Q382" t="s">
        <v>50</v>
      </c>
      <c r="R382" t="s">
        <v>38</v>
      </c>
      <c r="S382" t="s">
        <v>50</v>
      </c>
      <c r="T382" t="s">
        <v>38</v>
      </c>
      <c r="U382" t="s">
        <v>38</v>
      </c>
      <c r="V382" t="s">
        <v>73</v>
      </c>
      <c r="W382" t="s">
        <v>40</v>
      </c>
      <c r="X382" t="s">
        <v>41</v>
      </c>
      <c r="Y382" t="s">
        <v>107</v>
      </c>
      <c r="AC382" t="s">
        <v>116</v>
      </c>
      <c r="AD382" t="s">
        <v>45</v>
      </c>
      <c r="AE382" t="s">
        <v>46</v>
      </c>
    </row>
    <row r="383" spans="1:31">
      <c r="A383" t="s">
        <v>56</v>
      </c>
      <c r="E383" t="s">
        <v>124</v>
      </c>
      <c r="F383" t="s">
        <v>387</v>
      </c>
      <c r="G383" t="s">
        <v>38</v>
      </c>
      <c r="H383" t="s">
        <v>38</v>
      </c>
      <c r="I383" t="s">
        <v>38</v>
      </c>
      <c r="J383" t="s">
        <v>38</v>
      </c>
      <c r="K383" t="s">
        <v>38</v>
      </c>
      <c r="L383" t="s">
        <v>38</v>
      </c>
      <c r="M383" t="s">
        <v>38</v>
      </c>
      <c r="N383" t="s">
        <v>38</v>
      </c>
      <c r="O383" t="s">
        <v>38</v>
      </c>
      <c r="P383" t="s">
        <v>38</v>
      </c>
      <c r="Q383" t="s">
        <v>50</v>
      </c>
      <c r="R383" t="s">
        <v>38</v>
      </c>
      <c r="S383" t="s">
        <v>50</v>
      </c>
      <c r="T383" t="s">
        <v>38</v>
      </c>
      <c r="U383" t="s">
        <v>38</v>
      </c>
      <c r="V383" t="s">
        <v>119</v>
      </c>
      <c r="W383" t="s">
        <v>52</v>
      </c>
      <c r="X383" t="s">
        <v>41</v>
      </c>
      <c r="Y383" t="s">
        <v>107</v>
      </c>
      <c r="AA383" t="s">
        <v>54</v>
      </c>
      <c r="AB383" t="s">
        <v>44</v>
      </c>
      <c r="AD383" t="s">
        <v>45</v>
      </c>
      <c r="AE383" t="s">
        <v>102</v>
      </c>
    </row>
    <row r="384" spans="1:31">
      <c r="A384" t="s">
        <v>103</v>
      </c>
      <c r="E384" t="s">
        <v>523</v>
      </c>
      <c r="F384" t="s">
        <v>429</v>
      </c>
      <c r="G384" t="s">
        <v>50</v>
      </c>
      <c r="H384" t="s">
        <v>38</v>
      </c>
      <c r="I384" t="s">
        <v>38</v>
      </c>
      <c r="J384" t="s">
        <v>38</v>
      </c>
      <c r="K384" t="s">
        <v>38</v>
      </c>
      <c r="L384" t="s">
        <v>38</v>
      </c>
      <c r="M384" t="s">
        <v>38</v>
      </c>
      <c r="N384" t="s">
        <v>38</v>
      </c>
      <c r="O384" t="s">
        <v>38</v>
      </c>
      <c r="P384" t="s">
        <v>38</v>
      </c>
      <c r="Q384" t="s">
        <v>50</v>
      </c>
      <c r="R384" t="s">
        <v>38</v>
      </c>
      <c r="S384" t="s">
        <v>50</v>
      </c>
      <c r="T384" t="s">
        <v>38</v>
      </c>
      <c r="U384" t="s">
        <v>38</v>
      </c>
    </row>
    <row r="385" spans="1:31">
      <c r="A385" t="s">
        <v>132</v>
      </c>
      <c r="E385" t="s">
        <v>285</v>
      </c>
      <c r="F385" t="s">
        <v>286</v>
      </c>
      <c r="G385" t="s">
        <v>38</v>
      </c>
      <c r="H385" t="s">
        <v>38</v>
      </c>
      <c r="I385" t="s">
        <v>38</v>
      </c>
      <c r="J385" t="s">
        <v>50</v>
      </c>
      <c r="K385" t="s">
        <v>38</v>
      </c>
      <c r="L385" t="s">
        <v>50</v>
      </c>
      <c r="M385" t="s">
        <v>38</v>
      </c>
      <c r="N385" t="s">
        <v>38</v>
      </c>
      <c r="O385" t="s">
        <v>38</v>
      </c>
      <c r="P385" t="s">
        <v>38</v>
      </c>
      <c r="Q385" t="s">
        <v>50</v>
      </c>
      <c r="R385" t="s">
        <v>38</v>
      </c>
      <c r="S385" t="s">
        <v>50</v>
      </c>
      <c r="T385" t="s">
        <v>38</v>
      </c>
      <c r="U385" t="s">
        <v>38</v>
      </c>
      <c r="V385" t="s">
        <v>119</v>
      </c>
      <c r="W385" t="s">
        <v>52</v>
      </c>
      <c r="X385" t="s">
        <v>41</v>
      </c>
      <c r="Y385" t="s">
        <v>107</v>
      </c>
      <c r="AA385" t="s">
        <v>54</v>
      </c>
      <c r="AB385" t="s">
        <v>44</v>
      </c>
      <c r="AD385" t="s">
        <v>45</v>
      </c>
      <c r="AE385" t="s">
        <v>46</v>
      </c>
    </row>
    <row r="386" spans="1:31">
      <c r="A386" t="s">
        <v>132</v>
      </c>
      <c r="F386" t="s">
        <v>37</v>
      </c>
      <c r="G386" t="s">
        <v>38</v>
      </c>
      <c r="H386" t="s">
        <v>38</v>
      </c>
      <c r="I386" t="s">
        <v>38</v>
      </c>
      <c r="J386" t="s">
        <v>38</v>
      </c>
      <c r="K386" t="s">
        <v>50</v>
      </c>
      <c r="L386" t="s">
        <v>50</v>
      </c>
      <c r="M386" t="s">
        <v>38</v>
      </c>
      <c r="N386" t="s">
        <v>38</v>
      </c>
      <c r="O386" t="s">
        <v>38</v>
      </c>
      <c r="P386" t="s">
        <v>38</v>
      </c>
      <c r="Q386" t="s">
        <v>50</v>
      </c>
      <c r="R386" t="s">
        <v>38</v>
      </c>
      <c r="S386" t="s">
        <v>50</v>
      </c>
      <c r="T386" t="s">
        <v>38</v>
      </c>
      <c r="U386" t="s">
        <v>38</v>
      </c>
    </row>
    <row r="387" spans="1:31">
      <c r="A387" t="s">
        <v>56</v>
      </c>
      <c r="E387" t="s">
        <v>36</v>
      </c>
      <c r="F387" t="s">
        <v>228</v>
      </c>
      <c r="G387" t="s">
        <v>38</v>
      </c>
      <c r="H387" t="s">
        <v>59</v>
      </c>
      <c r="I387" t="s">
        <v>59</v>
      </c>
      <c r="J387" t="s">
        <v>50</v>
      </c>
      <c r="K387" t="s">
        <v>38</v>
      </c>
      <c r="L387" t="s">
        <v>38</v>
      </c>
      <c r="M387" t="s">
        <v>59</v>
      </c>
      <c r="N387" t="s">
        <v>38</v>
      </c>
      <c r="O387" t="s">
        <v>38</v>
      </c>
      <c r="P387" t="s">
        <v>38</v>
      </c>
      <c r="Q387" t="s">
        <v>50</v>
      </c>
      <c r="R387" t="s">
        <v>38</v>
      </c>
      <c r="S387" t="s">
        <v>50</v>
      </c>
      <c r="T387" t="s">
        <v>38</v>
      </c>
      <c r="U387" t="s">
        <v>38</v>
      </c>
      <c r="V387" t="s">
        <v>80</v>
      </c>
      <c r="W387" t="s">
        <v>60</v>
      </c>
      <c r="X387" t="s">
        <v>74</v>
      </c>
      <c r="Y387" t="s">
        <v>107</v>
      </c>
      <c r="AA387" t="s">
        <v>54</v>
      </c>
      <c r="AB387" t="s">
        <v>44</v>
      </c>
      <c r="AC387" t="s">
        <v>67</v>
      </c>
      <c r="AD387" t="s">
        <v>45</v>
      </c>
      <c r="AE387" t="s">
        <v>46</v>
      </c>
    </row>
    <row r="388" spans="1:31">
      <c r="G388" t="s">
        <v>38</v>
      </c>
      <c r="H388" t="s">
        <v>38</v>
      </c>
      <c r="I388" t="s">
        <v>50</v>
      </c>
      <c r="J388" t="s">
        <v>50</v>
      </c>
      <c r="K388" t="s">
        <v>38</v>
      </c>
      <c r="L388" t="s">
        <v>38</v>
      </c>
      <c r="M388" t="s">
        <v>38</v>
      </c>
      <c r="N388" t="s">
        <v>50</v>
      </c>
      <c r="O388" t="s">
        <v>38</v>
      </c>
      <c r="P388" t="s">
        <v>38</v>
      </c>
      <c r="Q388" t="s">
        <v>50</v>
      </c>
      <c r="R388" t="s">
        <v>38</v>
      </c>
      <c r="S388" t="s">
        <v>50</v>
      </c>
      <c r="T388" t="s">
        <v>38</v>
      </c>
      <c r="U388" t="s">
        <v>38</v>
      </c>
    </row>
    <row r="389" spans="1:31">
      <c r="A389" t="s">
        <v>77</v>
      </c>
      <c r="E389" t="s">
        <v>204</v>
      </c>
      <c r="G389" t="s">
        <v>38</v>
      </c>
      <c r="H389" t="s">
        <v>38</v>
      </c>
      <c r="I389" t="s">
        <v>38</v>
      </c>
      <c r="J389" t="s">
        <v>38</v>
      </c>
      <c r="K389" t="s">
        <v>38</v>
      </c>
      <c r="L389" t="s">
        <v>59</v>
      </c>
      <c r="M389" t="s">
        <v>38</v>
      </c>
      <c r="N389" t="s">
        <v>38</v>
      </c>
      <c r="O389" t="s">
        <v>59</v>
      </c>
      <c r="P389" t="s">
        <v>38</v>
      </c>
      <c r="Q389" t="s">
        <v>50</v>
      </c>
      <c r="R389" t="s">
        <v>38</v>
      </c>
      <c r="S389" t="s">
        <v>50</v>
      </c>
      <c r="T389" t="s">
        <v>38</v>
      </c>
      <c r="U389" t="s">
        <v>38</v>
      </c>
      <c r="V389" t="s">
        <v>39</v>
      </c>
      <c r="W389" t="s">
        <v>60</v>
      </c>
      <c r="X389" t="s">
        <v>41</v>
      </c>
      <c r="Y389" t="s">
        <v>107</v>
      </c>
      <c r="AA389" t="s">
        <v>54</v>
      </c>
      <c r="AB389" t="s">
        <v>44</v>
      </c>
      <c r="AC389" t="s">
        <v>67</v>
      </c>
      <c r="AD389" t="s">
        <v>45</v>
      </c>
    </row>
    <row r="390" spans="1:31">
      <c r="E390" t="s">
        <v>551</v>
      </c>
      <c r="F390" t="s">
        <v>360</v>
      </c>
      <c r="G390" t="s">
        <v>38</v>
      </c>
      <c r="H390" t="s">
        <v>38</v>
      </c>
      <c r="I390" t="s">
        <v>59</v>
      </c>
      <c r="J390" t="s">
        <v>38</v>
      </c>
      <c r="K390" t="s">
        <v>38</v>
      </c>
      <c r="L390" t="s">
        <v>38</v>
      </c>
      <c r="M390" t="s">
        <v>38</v>
      </c>
      <c r="N390" t="s">
        <v>59</v>
      </c>
      <c r="O390" t="s">
        <v>59</v>
      </c>
      <c r="P390" t="s">
        <v>38</v>
      </c>
      <c r="Q390" t="s">
        <v>50</v>
      </c>
      <c r="R390" t="s">
        <v>38</v>
      </c>
      <c r="S390" t="s">
        <v>50</v>
      </c>
      <c r="T390" t="s">
        <v>38</v>
      </c>
      <c r="U390" t="s">
        <v>38</v>
      </c>
      <c r="V390" t="s">
        <v>51</v>
      </c>
      <c r="W390" t="s">
        <v>52</v>
      </c>
      <c r="X390" t="s">
        <v>41</v>
      </c>
      <c r="Y390" t="s">
        <v>107</v>
      </c>
      <c r="AA390" t="s">
        <v>54</v>
      </c>
      <c r="AB390" t="s">
        <v>44</v>
      </c>
      <c r="AD390" t="s">
        <v>68</v>
      </c>
      <c r="AE390" t="s">
        <v>377</v>
      </c>
    </row>
    <row r="391" spans="1:31">
      <c r="A391" t="s">
        <v>77</v>
      </c>
      <c r="E391" t="s">
        <v>448</v>
      </c>
      <c r="F391" t="s">
        <v>245</v>
      </c>
      <c r="G391" t="s">
        <v>38</v>
      </c>
      <c r="H391" t="s">
        <v>38</v>
      </c>
      <c r="I391" t="s">
        <v>38</v>
      </c>
      <c r="J391" t="s">
        <v>38</v>
      </c>
      <c r="K391" t="s">
        <v>38</v>
      </c>
      <c r="L391" t="s">
        <v>38</v>
      </c>
      <c r="M391" t="s">
        <v>38</v>
      </c>
      <c r="N391" t="s">
        <v>38</v>
      </c>
      <c r="O391" t="s">
        <v>38</v>
      </c>
      <c r="P391" t="s">
        <v>50</v>
      </c>
      <c r="Q391" t="s">
        <v>50</v>
      </c>
      <c r="R391" t="s">
        <v>38</v>
      </c>
      <c r="S391" t="s">
        <v>50</v>
      </c>
      <c r="T391" t="s">
        <v>38</v>
      </c>
      <c r="U391" t="s">
        <v>38</v>
      </c>
      <c r="V391" t="s">
        <v>39</v>
      </c>
      <c r="W391" t="s">
        <v>40</v>
      </c>
      <c r="X391" t="s">
        <v>41</v>
      </c>
      <c r="Y391" t="s">
        <v>107</v>
      </c>
      <c r="AA391" t="s">
        <v>54</v>
      </c>
      <c r="AB391" t="s">
        <v>44</v>
      </c>
      <c r="AD391" t="s">
        <v>45</v>
      </c>
      <c r="AE391" t="s">
        <v>46</v>
      </c>
    </row>
    <row r="392" spans="1:31">
      <c r="A392" t="s">
        <v>34</v>
      </c>
      <c r="G392" t="s">
        <v>38</v>
      </c>
      <c r="H392" t="s">
        <v>38</v>
      </c>
      <c r="I392" t="s">
        <v>38</v>
      </c>
      <c r="J392" t="s">
        <v>38</v>
      </c>
      <c r="K392" t="s">
        <v>38</v>
      </c>
      <c r="L392" t="s">
        <v>59</v>
      </c>
      <c r="M392" t="s">
        <v>38</v>
      </c>
      <c r="N392" t="s">
        <v>59</v>
      </c>
      <c r="O392" t="s">
        <v>38</v>
      </c>
      <c r="P392" t="s">
        <v>38</v>
      </c>
      <c r="Q392" t="s">
        <v>59</v>
      </c>
      <c r="R392" t="s">
        <v>38</v>
      </c>
      <c r="S392" t="s">
        <v>50</v>
      </c>
      <c r="T392" t="s">
        <v>38</v>
      </c>
      <c r="U392" t="s">
        <v>38</v>
      </c>
      <c r="V392" t="s">
        <v>51</v>
      </c>
      <c r="W392" t="s">
        <v>60</v>
      </c>
      <c r="X392" t="s">
        <v>41</v>
      </c>
      <c r="Y392" t="s">
        <v>107</v>
      </c>
      <c r="AA392" t="s">
        <v>54</v>
      </c>
      <c r="AB392" t="s">
        <v>44</v>
      </c>
      <c r="AC392" t="s">
        <v>287</v>
      </c>
      <c r="AD392" t="s">
        <v>62</v>
      </c>
      <c r="AE392" t="s">
        <v>102</v>
      </c>
    </row>
    <row r="393" spans="1:31">
      <c r="A393" t="s">
        <v>131</v>
      </c>
      <c r="E393" t="s">
        <v>394</v>
      </c>
      <c r="F393" t="s">
        <v>395</v>
      </c>
      <c r="G393" t="s">
        <v>38</v>
      </c>
      <c r="H393" t="s">
        <v>38</v>
      </c>
      <c r="I393" t="s">
        <v>38</v>
      </c>
      <c r="J393" t="s">
        <v>38</v>
      </c>
      <c r="K393" t="s">
        <v>38</v>
      </c>
      <c r="L393" t="s">
        <v>59</v>
      </c>
      <c r="M393" t="s">
        <v>38</v>
      </c>
      <c r="N393" t="s">
        <v>38</v>
      </c>
      <c r="O393" t="s">
        <v>59</v>
      </c>
      <c r="P393" t="s">
        <v>59</v>
      </c>
      <c r="Q393" t="s">
        <v>59</v>
      </c>
      <c r="R393" t="s">
        <v>38</v>
      </c>
      <c r="S393" t="s">
        <v>50</v>
      </c>
      <c r="T393" t="s">
        <v>38</v>
      </c>
      <c r="U393" t="s">
        <v>38</v>
      </c>
      <c r="V393" t="s">
        <v>73</v>
      </c>
      <c r="W393" t="s">
        <v>60</v>
      </c>
      <c r="X393" t="s">
        <v>74</v>
      </c>
      <c r="Y393" t="s">
        <v>107</v>
      </c>
      <c r="AA393" t="s">
        <v>54</v>
      </c>
      <c r="AB393" t="s">
        <v>44</v>
      </c>
      <c r="AE393" t="s">
        <v>46</v>
      </c>
    </row>
    <row r="394" spans="1:31">
      <c r="A394" t="s">
        <v>56</v>
      </c>
      <c r="E394" t="s">
        <v>159</v>
      </c>
      <c r="F394" t="s">
        <v>324</v>
      </c>
      <c r="G394" t="s">
        <v>38</v>
      </c>
      <c r="H394" t="s">
        <v>38</v>
      </c>
      <c r="I394" t="s">
        <v>38</v>
      </c>
      <c r="J394" t="s">
        <v>38</v>
      </c>
      <c r="K394" t="s">
        <v>38</v>
      </c>
      <c r="L394" t="s">
        <v>38</v>
      </c>
      <c r="M394" t="s">
        <v>38</v>
      </c>
      <c r="N394" t="s">
        <v>38</v>
      </c>
      <c r="O394" t="s">
        <v>38</v>
      </c>
      <c r="P394" t="s">
        <v>38</v>
      </c>
      <c r="Q394" t="s">
        <v>38</v>
      </c>
      <c r="R394" t="s">
        <v>50</v>
      </c>
      <c r="S394" t="s">
        <v>50</v>
      </c>
      <c r="T394" t="s">
        <v>38</v>
      </c>
      <c r="U394" t="s">
        <v>38</v>
      </c>
      <c r="V394" t="s">
        <v>39</v>
      </c>
      <c r="W394" t="s">
        <v>40</v>
      </c>
      <c r="X394" t="s">
        <v>41</v>
      </c>
      <c r="Y394" t="s">
        <v>42</v>
      </c>
      <c r="AA394" t="s">
        <v>44</v>
      </c>
      <c r="AB394" t="s">
        <v>44</v>
      </c>
      <c r="AC394" t="s">
        <v>82</v>
      </c>
      <c r="AD394" t="s">
        <v>62</v>
      </c>
      <c r="AE394" t="s">
        <v>137</v>
      </c>
    </row>
    <row r="395" spans="1:31">
      <c r="A395" t="s">
        <v>56</v>
      </c>
      <c r="E395" t="s">
        <v>109</v>
      </c>
      <c r="F395" t="s">
        <v>271</v>
      </c>
      <c r="G395" t="s">
        <v>38</v>
      </c>
      <c r="H395" t="s">
        <v>38</v>
      </c>
      <c r="I395" t="s">
        <v>38</v>
      </c>
      <c r="J395" t="s">
        <v>38</v>
      </c>
      <c r="K395" t="s">
        <v>38</v>
      </c>
      <c r="L395" t="s">
        <v>38</v>
      </c>
      <c r="M395" t="s">
        <v>38</v>
      </c>
      <c r="N395" t="s">
        <v>38</v>
      </c>
      <c r="O395" t="s">
        <v>38</v>
      </c>
      <c r="P395" t="s">
        <v>38</v>
      </c>
      <c r="Q395" t="s">
        <v>38</v>
      </c>
      <c r="R395" t="s">
        <v>50</v>
      </c>
      <c r="S395" t="s">
        <v>50</v>
      </c>
      <c r="T395" t="s">
        <v>38</v>
      </c>
      <c r="U395" t="s">
        <v>38</v>
      </c>
    </row>
    <row r="396" spans="1:31">
      <c r="A396" t="s">
        <v>99</v>
      </c>
      <c r="E396" t="s">
        <v>416</v>
      </c>
      <c r="F396" t="s">
        <v>118</v>
      </c>
      <c r="G396" t="s">
        <v>38</v>
      </c>
      <c r="H396" t="s">
        <v>38</v>
      </c>
      <c r="I396" t="s">
        <v>38</v>
      </c>
      <c r="J396" t="s">
        <v>38</v>
      </c>
      <c r="K396" t="s">
        <v>50</v>
      </c>
      <c r="L396" t="s">
        <v>50</v>
      </c>
      <c r="M396" t="s">
        <v>38</v>
      </c>
      <c r="N396" t="s">
        <v>38</v>
      </c>
      <c r="O396" t="s">
        <v>38</v>
      </c>
      <c r="P396" t="s">
        <v>38</v>
      </c>
      <c r="Q396" t="s">
        <v>38</v>
      </c>
      <c r="R396" t="s">
        <v>50</v>
      </c>
      <c r="S396" t="s">
        <v>50</v>
      </c>
      <c r="T396" t="s">
        <v>38</v>
      </c>
      <c r="U396" t="s">
        <v>38</v>
      </c>
      <c r="V396" t="s">
        <v>119</v>
      </c>
      <c r="W396" t="s">
        <v>60</v>
      </c>
      <c r="X396" t="s">
        <v>41</v>
      </c>
      <c r="Y396" t="s">
        <v>107</v>
      </c>
      <c r="AA396" t="s">
        <v>54</v>
      </c>
      <c r="AB396" t="s">
        <v>44</v>
      </c>
      <c r="AD396" t="s">
        <v>45</v>
      </c>
      <c r="AE396" t="s">
        <v>237</v>
      </c>
    </row>
    <row r="397" spans="1:31">
      <c r="A397" t="s">
        <v>56</v>
      </c>
      <c r="E397" t="s">
        <v>36</v>
      </c>
      <c r="F397" t="s">
        <v>228</v>
      </c>
      <c r="G397" t="s">
        <v>38</v>
      </c>
      <c r="H397" t="s">
        <v>38</v>
      </c>
      <c r="I397" t="s">
        <v>38</v>
      </c>
      <c r="J397" t="s">
        <v>50</v>
      </c>
      <c r="K397" t="s">
        <v>50</v>
      </c>
      <c r="L397" t="s">
        <v>50</v>
      </c>
      <c r="M397" t="s">
        <v>38</v>
      </c>
      <c r="N397" t="s">
        <v>38</v>
      </c>
      <c r="O397" t="s">
        <v>38</v>
      </c>
      <c r="P397" t="s">
        <v>38</v>
      </c>
      <c r="Q397" t="s">
        <v>38</v>
      </c>
      <c r="R397" t="s">
        <v>50</v>
      </c>
      <c r="S397" t="s">
        <v>50</v>
      </c>
      <c r="T397" t="s">
        <v>38</v>
      </c>
      <c r="U397" t="s">
        <v>38</v>
      </c>
      <c r="V397" t="s">
        <v>39</v>
      </c>
      <c r="W397" t="s">
        <v>60</v>
      </c>
      <c r="X397" t="s">
        <v>92</v>
      </c>
      <c r="Y397" t="s">
        <v>107</v>
      </c>
      <c r="AA397" t="s">
        <v>54</v>
      </c>
      <c r="AB397" t="s">
        <v>44</v>
      </c>
      <c r="AD397" t="s">
        <v>45</v>
      </c>
      <c r="AE397" t="s">
        <v>46</v>
      </c>
    </row>
    <row r="398" spans="1:31">
      <c r="A398" t="s">
        <v>321</v>
      </c>
      <c r="G398" t="s">
        <v>38</v>
      </c>
      <c r="H398" t="s">
        <v>38</v>
      </c>
      <c r="I398" t="s">
        <v>38</v>
      </c>
      <c r="J398" t="s">
        <v>38</v>
      </c>
      <c r="K398" t="s">
        <v>38</v>
      </c>
      <c r="L398" t="s">
        <v>38</v>
      </c>
      <c r="M398" t="s">
        <v>38</v>
      </c>
      <c r="N398" t="s">
        <v>38</v>
      </c>
      <c r="O398" t="s">
        <v>38</v>
      </c>
      <c r="P398" t="s">
        <v>38</v>
      </c>
      <c r="Q398" t="s">
        <v>50</v>
      </c>
      <c r="R398" t="s">
        <v>50</v>
      </c>
      <c r="S398" t="s">
        <v>50</v>
      </c>
      <c r="T398" t="s">
        <v>38</v>
      </c>
      <c r="U398" t="s">
        <v>38</v>
      </c>
      <c r="V398" t="s">
        <v>80</v>
      </c>
      <c r="W398" t="s">
        <v>125</v>
      </c>
      <c r="X398" t="s">
        <v>74</v>
      </c>
      <c r="Y398" t="s">
        <v>107</v>
      </c>
      <c r="AA398" t="s">
        <v>54</v>
      </c>
      <c r="AB398" t="s">
        <v>44</v>
      </c>
      <c r="AC398" t="s">
        <v>82</v>
      </c>
      <c r="AD398" t="s">
        <v>156</v>
      </c>
      <c r="AE398" t="s">
        <v>334</v>
      </c>
    </row>
    <row r="399" spans="1:31">
      <c r="A399" t="s">
        <v>98</v>
      </c>
      <c r="E399" t="s">
        <v>420</v>
      </c>
      <c r="F399" t="s">
        <v>245</v>
      </c>
      <c r="G399" t="s">
        <v>38</v>
      </c>
      <c r="H399" t="s">
        <v>38</v>
      </c>
      <c r="I399" t="s">
        <v>38</v>
      </c>
      <c r="J399" t="s">
        <v>38</v>
      </c>
      <c r="K399" t="s">
        <v>50</v>
      </c>
      <c r="L399" t="s">
        <v>38</v>
      </c>
      <c r="M399" t="s">
        <v>38</v>
      </c>
      <c r="N399" t="s">
        <v>59</v>
      </c>
      <c r="O399" t="s">
        <v>38</v>
      </c>
      <c r="P399" t="s">
        <v>38</v>
      </c>
      <c r="Q399" t="s">
        <v>50</v>
      </c>
      <c r="R399" t="s">
        <v>50</v>
      </c>
      <c r="S399" t="s">
        <v>50</v>
      </c>
      <c r="T399" t="s">
        <v>38</v>
      </c>
      <c r="U399" t="s">
        <v>38</v>
      </c>
      <c r="V399" t="s">
        <v>80</v>
      </c>
      <c r="W399" t="s">
        <v>40</v>
      </c>
      <c r="X399" t="s">
        <v>41</v>
      </c>
      <c r="Y399" t="s">
        <v>107</v>
      </c>
      <c r="AA399" t="s">
        <v>54</v>
      </c>
      <c r="AB399" t="s">
        <v>44</v>
      </c>
      <c r="AD399" t="s">
        <v>45</v>
      </c>
      <c r="AE399" t="s">
        <v>46</v>
      </c>
    </row>
    <row r="400" spans="1:31">
      <c r="A400" t="s">
        <v>196</v>
      </c>
      <c r="E400" t="s">
        <v>90</v>
      </c>
      <c r="F400" t="s">
        <v>118</v>
      </c>
      <c r="G400" t="s">
        <v>38</v>
      </c>
      <c r="H400" t="s">
        <v>38</v>
      </c>
      <c r="I400" t="s">
        <v>38</v>
      </c>
      <c r="J400" t="s">
        <v>38</v>
      </c>
      <c r="K400" t="s">
        <v>38</v>
      </c>
      <c r="L400" t="s">
        <v>38</v>
      </c>
      <c r="M400" t="s">
        <v>38</v>
      </c>
      <c r="N400" t="s">
        <v>38</v>
      </c>
      <c r="O400" t="s">
        <v>50</v>
      </c>
      <c r="P400" t="s">
        <v>38</v>
      </c>
      <c r="Q400" t="s">
        <v>50</v>
      </c>
      <c r="R400" t="s">
        <v>50</v>
      </c>
      <c r="S400" t="s">
        <v>50</v>
      </c>
      <c r="T400" t="s">
        <v>38</v>
      </c>
      <c r="U400" t="s">
        <v>38</v>
      </c>
      <c r="V400" t="s">
        <v>73</v>
      </c>
      <c r="W400" t="s">
        <v>60</v>
      </c>
      <c r="X400" t="s">
        <v>41</v>
      </c>
      <c r="Y400" t="s">
        <v>107</v>
      </c>
      <c r="AA400" t="s">
        <v>54</v>
      </c>
      <c r="AB400" t="s">
        <v>44</v>
      </c>
      <c r="AD400" t="s">
        <v>45</v>
      </c>
      <c r="AE400" t="s">
        <v>46</v>
      </c>
    </row>
    <row r="401" spans="1:31">
      <c r="G401" t="s">
        <v>38</v>
      </c>
      <c r="H401" t="s">
        <v>38</v>
      </c>
      <c r="I401" t="s">
        <v>59</v>
      </c>
      <c r="J401" t="s">
        <v>59</v>
      </c>
      <c r="K401" t="s">
        <v>59</v>
      </c>
      <c r="L401" t="s">
        <v>50</v>
      </c>
      <c r="M401" t="s">
        <v>38</v>
      </c>
      <c r="N401" t="s">
        <v>38</v>
      </c>
      <c r="O401" t="s">
        <v>38</v>
      </c>
      <c r="P401" t="s">
        <v>59</v>
      </c>
      <c r="Q401" t="s">
        <v>50</v>
      </c>
      <c r="R401" t="s">
        <v>50</v>
      </c>
      <c r="S401" t="s">
        <v>50</v>
      </c>
      <c r="T401" t="s">
        <v>38</v>
      </c>
      <c r="U401" t="s">
        <v>38</v>
      </c>
      <c r="V401" t="s">
        <v>80</v>
      </c>
      <c r="W401" t="s">
        <v>40</v>
      </c>
      <c r="X401" t="s">
        <v>41</v>
      </c>
      <c r="Y401" t="s">
        <v>107</v>
      </c>
      <c r="AA401" t="s">
        <v>54</v>
      </c>
      <c r="AB401" t="s">
        <v>44</v>
      </c>
      <c r="AC401" t="s">
        <v>82</v>
      </c>
      <c r="AD401" t="s">
        <v>156</v>
      </c>
      <c r="AE401" t="s">
        <v>46</v>
      </c>
    </row>
    <row r="402" spans="1:31">
      <c r="A402" t="s">
        <v>70</v>
      </c>
      <c r="E402" t="s">
        <v>423</v>
      </c>
      <c r="F402" t="s">
        <v>424</v>
      </c>
      <c r="G402" t="s">
        <v>38</v>
      </c>
      <c r="H402" t="s">
        <v>38</v>
      </c>
      <c r="I402" t="s">
        <v>38</v>
      </c>
      <c r="J402" t="s">
        <v>38</v>
      </c>
      <c r="K402" t="s">
        <v>38</v>
      </c>
      <c r="L402" t="s">
        <v>38</v>
      </c>
      <c r="M402" t="s">
        <v>38</v>
      </c>
      <c r="N402" t="s">
        <v>38</v>
      </c>
      <c r="O402" t="s">
        <v>59</v>
      </c>
      <c r="P402" t="s">
        <v>38</v>
      </c>
      <c r="Q402" t="s">
        <v>59</v>
      </c>
      <c r="R402" t="s">
        <v>50</v>
      </c>
      <c r="S402" t="s">
        <v>50</v>
      </c>
      <c r="T402" t="s">
        <v>38</v>
      </c>
      <c r="U402" t="s">
        <v>38</v>
      </c>
      <c r="V402" t="s">
        <v>80</v>
      </c>
      <c r="W402" t="s">
        <v>40</v>
      </c>
      <c r="X402" t="s">
        <v>74</v>
      </c>
      <c r="Y402" t="s">
        <v>107</v>
      </c>
      <c r="AA402" t="s">
        <v>54</v>
      </c>
      <c r="AB402" t="s">
        <v>44</v>
      </c>
      <c r="AD402" t="s">
        <v>62</v>
      </c>
      <c r="AE402" t="s">
        <v>189</v>
      </c>
    </row>
    <row r="403" spans="1:31">
      <c r="A403" t="s">
        <v>56</v>
      </c>
      <c r="E403" t="s">
        <v>129</v>
      </c>
      <c r="F403" t="s">
        <v>151</v>
      </c>
      <c r="G403" t="s">
        <v>38</v>
      </c>
      <c r="H403" t="s">
        <v>38</v>
      </c>
      <c r="I403" t="s">
        <v>38</v>
      </c>
      <c r="J403" t="s">
        <v>38</v>
      </c>
      <c r="K403" t="s">
        <v>38</v>
      </c>
      <c r="L403" t="s">
        <v>38</v>
      </c>
      <c r="M403" t="s">
        <v>38</v>
      </c>
      <c r="N403" t="s">
        <v>38</v>
      </c>
      <c r="O403" t="s">
        <v>38</v>
      </c>
      <c r="P403" t="s">
        <v>38</v>
      </c>
      <c r="Q403" t="s">
        <v>38</v>
      </c>
      <c r="R403" t="s">
        <v>38</v>
      </c>
      <c r="S403" t="s">
        <v>59</v>
      </c>
      <c r="T403" t="s">
        <v>38</v>
      </c>
      <c r="U403" t="s">
        <v>38</v>
      </c>
      <c r="V403" t="s">
        <v>39</v>
      </c>
      <c r="W403" t="s">
        <v>40</v>
      </c>
      <c r="X403" t="s">
        <v>92</v>
      </c>
      <c r="Y403" t="s">
        <v>253</v>
      </c>
      <c r="AA403" t="s">
        <v>92</v>
      </c>
      <c r="AB403" t="s">
        <v>44</v>
      </c>
      <c r="AC403" t="s">
        <v>61</v>
      </c>
      <c r="AD403" t="s">
        <v>45</v>
      </c>
      <c r="AE403" t="s">
        <v>46</v>
      </c>
    </row>
    <row r="404" spans="1:31">
      <c r="A404" t="s">
        <v>56</v>
      </c>
      <c r="E404" t="s">
        <v>36</v>
      </c>
      <c r="F404" t="s">
        <v>100</v>
      </c>
      <c r="G404" t="s">
        <v>38</v>
      </c>
      <c r="H404" t="s">
        <v>38</v>
      </c>
      <c r="I404" t="s">
        <v>38</v>
      </c>
      <c r="J404" t="s">
        <v>38</v>
      </c>
      <c r="K404" t="s">
        <v>38</v>
      </c>
      <c r="L404" t="s">
        <v>38</v>
      </c>
      <c r="M404" t="s">
        <v>38</v>
      </c>
      <c r="N404" t="s">
        <v>38</v>
      </c>
      <c r="O404" t="s">
        <v>38</v>
      </c>
      <c r="P404" t="s">
        <v>38</v>
      </c>
      <c r="Q404" t="s">
        <v>38</v>
      </c>
      <c r="R404" t="s">
        <v>38</v>
      </c>
      <c r="S404" t="s">
        <v>59</v>
      </c>
      <c r="T404" t="s">
        <v>38</v>
      </c>
      <c r="U404" t="s">
        <v>38</v>
      </c>
      <c r="V404" t="s">
        <v>80</v>
      </c>
      <c r="W404" t="s">
        <v>40</v>
      </c>
      <c r="X404" t="s">
        <v>41</v>
      </c>
      <c r="Y404" t="s">
        <v>186</v>
      </c>
      <c r="AA404" t="s">
        <v>54</v>
      </c>
      <c r="AB404" t="s">
        <v>54</v>
      </c>
      <c r="AC404" t="s">
        <v>67</v>
      </c>
      <c r="AD404" t="s">
        <v>45</v>
      </c>
      <c r="AE404" t="s">
        <v>76</v>
      </c>
    </row>
    <row r="405" spans="1:31">
      <c r="E405" t="s">
        <v>147</v>
      </c>
      <c r="F405" t="s">
        <v>163</v>
      </c>
      <c r="G405" t="s">
        <v>38</v>
      </c>
      <c r="H405" t="s">
        <v>38</v>
      </c>
      <c r="I405" t="s">
        <v>38</v>
      </c>
      <c r="J405" t="s">
        <v>38</v>
      </c>
      <c r="K405" t="s">
        <v>38</v>
      </c>
      <c r="L405" t="s">
        <v>38</v>
      </c>
      <c r="M405" t="s">
        <v>38</v>
      </c>
      <c r="N405" t="s">
        <v>38</v>
      </c>
      <c r="O405" t="s">
        <v>38</v>
      </c>
      <c r="P405" t="s">
        <v>38</v>
      </c>
      <c r="Q405" t="s">
        <v>38</v>
      </c>
      <c r="R405" t="s">
        <v>38</v>
      </c>
      <c r="S405" t="s">
        <v>59</v>
      </c>
      <c r="T405" t="s">
        <v>38</v>
      </c>
      <c r="U405" t="s">
        <v>38</v>
      </c>
      <c r="V405" t="s">
        <v>51</v>
      </c>
      <c r="W405" t="s">
        <v>60</v>
      </c>
      <c r="X405" t="s">
        <v>41</v>
      </c>
      <c r="Y405" t="s">
        <v>107</v>
      </c>
      <c r="AA405" t="s">
        <v>54</v>
      </c>
      <c r="AB405" t="s">
        <v>44</v>
      </c>
      <c r="AC405" t="s">
        <v>82</v>
      </c>
      <c r="AD405" t="s">
        <v>62</v>
      </c>
      <c r="AE405" t="s">
        <v>291</v>
      </c>
    </row>
    <row r="406" spans="1:31">
      <c r="A406" t="s">
        <v>321</v>
      </c>
      <c r="E406" t="s">
        <v>124</v>
      </c>
      <c r="F406" t="s">
        <v>118</v>
      </c>
      <c r="G406" t="s">
        <v>38</v>
      </c>
      <c r="H406" t="s">
        <v>38</v>
      </c>
      <c r="I406" t="s">
        <v>38</v>
      </c>
      <c r="J406" t="s">
        <v>38</v>
      </c>
      <c r="K406" t="s">
        <v>38</v>
      </c>
      <c r="L406" t="s">
        <v>38</v>
      </c>
      <c r="M406" t="s">
        <v>38</v>
      </c>
      <c r="N406" t="s">
        <v>38</v>
      </c>
      <c r="O406" t="s">
        <v>38</v>
      </c>
      <c r="P406" t="s">
        <v>38</v>
      </c>
      <c r="Q406" t="s">
        <v>38</v>
      </c>
      <c r="R406" t="s">
        <v>38</v>
      </c>
      <c r="S406" t="s">
        <v>59</v>
      </c>
      <c r="T406" t="s">
        <v>38</v>
      </c>
      <c r="U406" t="s">
        <v>38</v>
      </c>
      <c r="V406" t="s">
        <v>119</v>
      </c>
      <c r="W406" t="s">
        <v>40</v>
      </c>
      <c r="X406" t="s">
        <v>74</v>
      </c>
      <c r="Y406" t="s">
        <v>107</v>
      </c>
      <c r="AA406" t="s">
        <v>54</v>
      </c>
      <c r="AB406" t="s">
        <v>44</v>
      </c>
      <c r="AC406" t="s">
        <v>67</v>
      </c>
      <c r="AD406" t="s">
        <v>156</v>
      </c>
      <c r="AE406" t="s">
        <v>121</v>
      </c>
    </row>
    <row r="407" spans="1:31">
      <c r="E407" t="s">
        <v>378</v>
      </c>
      <c r="F407" t="s">
        <v>168</v>
      </c>
      <c r="G407" t="s">
        <v>38</v>
      </c>
      <c r="H407" t="s">
        <v>38</v>
      </c>
      <c r="I407" t="s">
        <v>38</v>
      </c>
      <c r="J407" t="s">
        <v>38</v>
      </c>
      <c r="K407" t="s">
        <v>38</v>
      </c>
      <c r="L407" t="s">
        <v>38</v>
      </c>
      <c r="M407" t="s">
        <v>38</v>
      </c>
      <c r="N407" t="s">
        <v>38</v>
      </c>
      <c r="O407" t="s">
        <v>38</v>
      </c>
      <c r="P407" t="s">
        <v>38</v>
      </c>
      <c r="Q407" t="s">
        <v>38</v>
      </c>
      <c r="R407" t="s">
        <v>38</v>
      </c>
      <c r="S407" t="s">
        <v>59</v>
      </c>
      <c r="T407" t="s">
        <v>38</v>
      </c>
      <c r="U407" t="s">
        <v>38</v>
      </c>
      <c r="V407" t="s">
        <v>80</v>
      </c>
      <c r="W407" t="s">
        <v>40</v>
      </c>
      <c r="X407" t="s">
        <v>74</v>
      </c>
      <c r="Y407" t="s">
        <v>42</v>
      </c>
      <c r="AA407" t="s">
        <v>44</v>
      </c>
      <c r="AB407" t="s">
        <v>54</v>
      </c>
      <c r="AD407" t="s">
        <v>62</v>
      </c>
    </row>
    <row r="408" spans="1:31">
      <c r="E408" t="s">
        <v>124</v>
      </c>
      <c r="F408" t="s">
        <v>153</v>
      </c>
      <c r="G408" t="s">
        <v>38</v>
      </c>
      <c r="H408" t="s">
        <v>38</v>
      </c>
      <c r="I408" t="s">
        <v>38</v>
      </c>
      <c r="J408" t="s">
        <v>38</v>
      </c>
      <c r="K408" t="s">
        <v>38</v>
      </c>
      <c r="L408" t="s">
        <v>38</v>
      </c>
      <c r="M408" t="s">
        <v>38</v>
      </c>
      <c r="N408" t="s">
        <v>38</v>
      </c>
      <c r="O408" t="s">
        <v>38</v>
      </c>
      <c r="P408" t="s">
        <v>38</v>
      </c>
      <c r="Q408" t="s">
        <v>38</v>
      </c>
      <c r="R408" t="s">
        <v>38</v>
      </c>
      <c r="S408" t="s">
        <v>59</v>
      </c>
      <c r="T408" t="s">
        <v>38</v>
      </c>
      <c r="U408" t="s">
        <v>38</v>
      </c>
    </row>
    <row r="409" spans="1:31">
      <c r="G409" t="s">
        <v>38</v>
      </c>
      <c r="H409" t="s">
        <v>38</v>
      </c>
      <c r="I409" t="s">
        <v>59</v>
      </c>
      <c r="J409" t="s">
        <v>38</v>
      </c>
      <c r="K409" t="s">
        <v>38</v>
      </c>
      <c r="L409" t="s">
        <v>38</v>
      </c>
      <c r="M409" t="s">
        <v>38</v>
      </c>
      <c r="N409" t="s">
        <v>38</v>
      </c>
      <c r="O409" t="s">
        <v>38</v>
      </c>
      <c r="P409" t="s">
        <v>38</v>
      </c>
      <c r="Q409" t="s">
        <v>38</v>
      </c>
      <c r="R409" t="s">
        <v>38</v>
      </c>
      <c r="S409" t="s">
        <v>59</v>
      </c>
      <c r="T409" t="s">
        <v>38</v>
      </c>
      <c r="U409" t="s">
        <v>38</v>
      </c>
    </row>
    <row r="410" spans="1:31">
      <c r="A410" t="s">
        <v>56</v>
      </c>
      <c r="E410" t="s">
        <v>36</v>
      </c>
      <c r="F410" t="s">
        <v>100</v>
      </c>
      <c r="G410" t="s">
        <v>38</v>
      </c>
      <c r="H410" t="s">
        <v>38</v>
      </c>
      <c r="I410" t="s">
        <v>38</v>
      </c>
      <c r="J410" t="s">
        <v>50</v>
      </c>
      <c r="K410" t="s">
        <v>38</v>
      </c>
      <c r="L410" t="s">
        <v>38</v>
      </c>
      <c r="M410" t="s">
        <v>38</v>
      </c>
      <c r="N410" t="s">
        <v>38</v>
      </c>
      <c r="O410" t="s">
        <v>38</v>
      </c>
      <c r="P410" t="s">
        <v>38</v>
      </c>
      <c r="Q410" t="s">
        <v>38</v>
      </c>
      <c r="R410" t="s">
        <v>38</v>
      </c>
      <c r="S410" t="s">
        <v>59</v>
      </c>
      <c r="T410" t="s">
        <v>38</v>
      </c>
      <c r="U410" t="s">
        <v>38</v>
      </c>
      <c r="V410" t="s">
        <v>80</v>
      </c>
      <c r="W410" t="s">
        <v>60</v>
      </c>
      <c r="X410" t="s">
        <v>74</v>
      </c>
      <c r="Y410" t="s">
        <v>107</v>
      </c>
      <c r="AA410" t="s">
        <v>54</v>
      </c>
      <c r="AB410" t="s">
        <v>44</v>
      </c>
      <c r="AD410" t="s">
        <v>68</v>
      </c>
      <c r="AE410" t="s">
        <v>46</v>
      </c>
    </row>
    <row r="411" spans="1:31">
      <c r="A411" t="s">
        <v>56</v>
      </c>
      <c r="E411" t="s">
        <v>154</v>
      </c>
      <c r="F411" t="s">
        <v>408</v>
      </c>
      <c r="G411" t="s">
        <v>38</v>
      </c>
      <c r="H411" t="s">
        <v>38</v>
      </c>
      <c r="I411" t="s">
        <v>38</v>
      </c>
      <c r="J411" t="s">
        <v>50</v>
      </c>
      <c r="K411" t="s">
        <v>38</v>
      </c>
      <c r="L411" t="s">
        <v>38</v>
      </c>
      <c r="M411" t="s">
        <v>38</v>
      </c>
      <c r="N411" t="s">
        <v>38</v>
      </c>
      <c r="O411" t="s">
        <v>38</v>
      </c>
      <c r="P411" t="s">
        <v>38</v>
      </c>
      <c r="Q411" t="s">
        <v>38</v>
      </c>
      <c r="R411" t="s">
        <v>38</v>
      </c>
      <c r="S411" t="s">
        <v>59</v>
      </c>
      <c r="T411" t="s">
        <v>38</v>
      </c>
      <c r="U411" t="s">
        <v>38</v>
      </c>
      <c r="V411" t="s">
        <v>80</v>
      </c>
      <c r="W411" t="s">
        <v>40</v>
      </c>
      <c r="X411" t="s">
        <v>74</v>
      </c>
      <c r="Y411" t="s">
        <v>42</v>
      </c>
      <c r="AA411" t="s">
        <v>54</v>
      </c>
      <c r="AB411" t="s">
        <v>44</v>
      </c>
      <c r="AD411" t="s">
        <v>45</v>
      </c>
      <c r="AE411" t="s">
        <v>46</v>
      </c>
    </row>
    <row r="412" spans="1:31">
      <c r="A412" t="s">
        <v>70</v>
      </c>
      <c r="E412" t="s">
        <v>521</v>
      </c>
      <c r="F412" t="s">
        <v>449</v>
      </c>
      <c r="G412" t="s">
        <v>59</v>
      </c>
      <c r="H412" t="s">
        <v>38</v>
      </c>
      <c r="I412" t="s">
        <v>38</v>
      </c>
      <c r="J412" t="s">
        <v>50</v>
      </c>
      <c r="K412" t="s">
        <v>38</v>
      </c>
      <c r="L412" t="s">
        <v>38</v>
      </c>
      <c r="M412" t="s">
        <v>38</v>
      </c>
      <c r="N412" t="s">
        <v>38</v>
      </c>
      <c r="O412" t="s">
        <v>38</v>
      </c>
      <c r="P412" t="s">
        <v>38</v>
      </c>
      <c r="Q412" t="s">
        <v>38</v>
      </c>
      <c r="R412" t="s">
        <v>38</v>
      </c>
      <c r="S412" t="s">
        <v>59</v>
      </c>
      <c r="T412" t="s">
        <v>38</v>
      </c>
      <c r="U412" t="s">
        <v>38</v>
      </c>
    </row>
    <row r="413" spans="1:31">
      <c r="A413" t="s">
        <v>205</v>
      </c>
      <c r="E413" t="s">
        <v>439</v>
      </c>
      <c r="F413" t="s">
        <v>440</v>
      </c>
      <c r="G413" t="s">
        <v>38</v>
      </c>
      <c r="H413" t="s">
        <v>38</v>
      </c>
      <c r="I413" t="s">
        <v>38</v>
      </c>
      <c r="J413" t="s">
        <v>59</v>
      </c>
      <c r="K413" t="s">
        <v>38</v>
      </c>
      <c r="L413" t="s">
        <v>38</v>
      </c>
      <c r="M413" t="s">
        <v>38</v>
      </c>
      <c r="N413" t="s">
        <v>38</v>
      </c>
      <c r="O413" t="s">
        <v>38</v>
      </c>
      <c r="P413" t="s">
        <v>38</v>
      </c>
      <c r="Q413" t="s">
        <v>38</v>
      </c>
      <c r="R413" t="s">
        <v>38</v>
      </c>
      <c r="S413" t="s">
        <v>59</v>
      </c>
      <c r="T413" t="s">
        <v>38</v>
      </c>
      <c r="U413" t="s">
        <v>38</v>
      </c>
    </row>
    <row r="414" spans="1:31">
      <c r="A414" t="s">
        <v>70</v>
      </c>
      <c r="E414" t="s">
        <v>193</v>
      </c>
      <c r="F414" t="s">
        <v>194</v>
      </c>
      <c r="G414" t="s">
        <v>38</v>
      </c>
      <c r="H414" t="s">
        <v>38</v>
      </c>
      <c r="I414" t="s">
        <v>38</v>
      </c>
      <c r="J414" t="s">
        <v>38</v>
      </c>
      <c r="K414" t="s">
        <v>50</v>
      </c>
      <c r="L414" t="s">
        <v>38</v>
      </c>
      <c r="M414" t="s">
        <v>38</v>
      </c>
      <c r="N414" t="s">
        <v>38</v>
      </c>
      <c r="O414" t="s">
        <v>38</v>
      </c>
      <c r="P414" t="s">
        <v>38</v>
      </c>
      <c r="Q414" t="s">
        <v>38</v>
      </c>
      <c r="R414" t="s">
        <v>38</v>
      </c>
      <c r="S414" t="s">
        <v>59</v>
      </c>
      <c r="T414" t="s">
        <v>38</v>
      </c>
      <c r="U414" t="s">
        <v>38</v>
      </c>
      <c r="V414" t="s">
        <v>80</v>
      </c>
      <c r="W414" t="s">
        <v>40</v>
      </c>
      <c r="X414" t="s">
        <v>41</v>
      </c>
      <c r="Y414" t="s">
        <v>195</v>
      </c>
      <c r="AA414" t="s">
        <v>54</v>
      </c>
      <c r="AB414" t="s">
        <v>44</v>
      </c>
      <c r="AC414" t="s">
        <v>82</v>
      </c>
      <c r="AD414" t="s">
        <v>156</v>
      </c>
      <c r="AE414" t="s">
        <v>137</v>
      </c>
    </row>
    <row r="415" spans="1:31">
      <c r="E415" t="s">
        <v>114</v>
      </c>
      <c r="F415" t="s">
        <v>341</v>
      </c>
      <c r="G415" t="s">
        <v>38</v>
      </c>
      <c r="H415" t="s">
        <v>38</v>
      </c>
      <c r="I415" t="s">
        <v>38</v>
      </c>
      <c r="J415" t="s">
        <v>38</v>
      </c>
      <c r="K415" t="s">
        <v>59</v>
      </c>
      <c r="L415" t="s">
        <v>38</v>
      </c>
      <c r="M415" t="s">
        <v>38</v>
      </c>
      <c r="N415" t="s">
        <v>38</v>
      </c>
      <c r="O415" t="s">
        <v>38</v>
      </c>
      <c r="P415" t="s">
        <v>38</v>
      </c>
      <c r="Q415" t="s">
        <v>38</v>
      </c>
      <c r="R415" t="s">
        <v>38</v>
      </c>
      <c r="S415" t="s">
        <v>59</v>
      </c>
      <c r="T415" t="s">
        <v>38</v>
      </c>
      <c r="U415" t="s">
        <v>38</v>
      </c>
    </row>
    <row r="416" spans="1:31">
      <c r="A416" t="s">
        <v>56</v>
      </c>
      <c r="E416" t="s">
        <v>230</v>
      </c>
      <c r="F416" t="s">
        <v>238</v>
      </c>
      <c r="G416" t="s">
        <v>38</v>
      </c>
      <c r="H416" t="s">
        <v>38</v>
      </c>
      <c r="I416" t="s">
        <v>38</v>
      </c>
      <c r="J416" t="s">
        <v>50</v>
      </c>
      <c r="K416" t="s">
        <v>59</v>
      </c>
      <c r="L416" t="s">
        <v>38</v>
      </c>
      <c r="M416" t="s">
        <v>38</v>
      </c>
      <c r="N416" t="s">
        <v>38</v>
      </c>
      <c r="O416" t="s">
        <v>38</v>
      </c>
      <c r="P416" t="s">
        <v>38</v>
      </c>
      <c r="Q416" t="s">
        <v>38</v>
      </c>
      <c r="R416" t="s">
        <v>38</v>
      </c>
      <c r="S416" t="s">
        <v>59</v>
      </c>
      <c r="T416" t="s">
        <v>38</v>
      </c>
      <c r="U416" t="s">
        <v>38</v>
      </c>
      <c r="V416" t="s">
        <v>80</v>
      </c>
      <c r="W416" t="s">
        <v>40</v>
      </c>
      <c r="X416" t="s">
        <v>41</v>
      </c>
      <c r="Y416" t="s">
        <v>107</v>
      </c>
      <c r="AA416" t="s">
        <v>54</v>
      </c>
      <c r="AB416" t="s">
        <v>44</v>
      </c>
      <c r="AC416" t="s">
        <v>82</v>
      </c>
      <c r="AD416" t="s">
        <v>45</v>
      </c>
      <c r="AE416" t="s">
        <v>46</v>
      </c>
    </row>
    <row r="417" spans="1:32">
      <c r="E417" t="s">
        <v>150</v>
      </c>
      <c r="F417" t="s">
        <v>151</v>
      </c>
      <c r="G417" t="s">
        <v>38</v>
      </c>
      <c r="H417" t="s">
        <v>38</v>
      </c>
      <c r="I417" t="s">
        <v>38</v>
      </c>
      <c r="J417" t="s">
        <v>50</v>
      </c>
      <c r="K417" t="s">
        <v>38</v>
      </c>
      <c r="L417" t="s">
        <v>50</v>
      </c>
      <c r="M417" t="s">
        <v>38</v>
      </c>
      <c r="N417" t="s">
        <v>38</v>
      </c>
      <c r="O417" t="s">
        <v>38</v>
      </c>
      <c r="P417" t="s">
        <v>38</v>
      </c>
      <c r="Q417" t="s">
        <v>38</v>
      </c>
      <c r="R417" t="s">
        <v>38</v>
      </c>
      <c r="S417" t="s">
        <v>59</v>
      </c>
      <c r="T417" t="s">
        <v>38</v>
      </c>
      <c r="U417" t="s">
        <v>38</v>
      </c>
      <c r="V417" t="s">
        <v>39</v>
      </c>
      <c r="W417" t="s">
        <v>60</v>
      </c>
      <c r="X417" t="s">
        <v>41</v>
      </c>
      <c r="Y417" t="s">
        <v>107</v>
      </c>
      <c r="AA417" t="s">
        <v>54</v>
      </c>
      <c r="AB417" t="s">
        <v>44</v>
      </c>
      <c r="AC417" t="s">
        <v>82</v>
      </c>
      <c r="AD417" t="s">
        <v>45</v>
      </c>
      <c r="AE417" t="s">
        <v>137</v>
      </c>
    </row>
    <row r="418" spans="1:32">
      <c r="E418" t="s">
        <v>363</v>
      </c>
      <c r="F418" t="s">
        <v>271</v>
      </c>
      <c r="G418" t="s">
        <v>38</v>
      </c>
      <c r="H418" t="s">
        <v>38</v>
      </c>
      <c r="I418" t="s">
        <v>38</v>
      </c>
      <c r="J418" t="s">
        <v>59</v>
      </c>
      <c r="K418" t="s">
        <v>59</v>
      </c>
      <c r="L418" t="s">
        <v>59</v>
      </c>
      <c r="M418" t="s">
        <v>38</v>
      </c>
      <c r="N418" t="s">
        <v>38</v>
      </c>
      <c r="O418" t="s">
        <v>38</v>
      </c>
      <c r="P418" t="s">
        <v>38</v>
      </c>
      <c r="Q418" t="s">
        <v>38</v>
      </c>
      <c r="R418" t="s">
        <v>38</v>
      </c>
      <c r="S418" t="s">
        <v>59</v>
      </c>
      <c r="T418" t="s">
        <v>38</v>
      </c>
      <c r="U418" t="s">
        <v>38</v>
      </c>
      <c r="V418" t="s">
        <v>51</v>
      </c>
      <c r="W418" t="s">
        <v>60</v>
      </c>
      <c r="X418" t="s">
        <v>41</v>
      </c>
      <c r="Y418" t="s">
        <v>101</v>
      </c>
      <c r="AA418" t="s">
        <v>54</v>
      </c>
      <c r="AB418" t="s">
        <v>44</v>
      </c>
      <c r="AD418" t="s">
        <v>45</v>
      </c>
      <c r="AE418" t="s">
        <v>102</v>
      </c>
    </row>
    <row r="419" spans="1:32">
      <c r="A419" t="s">
        <v>56</v>
      </c>
      <c r="E419" t="s">
        <v>57</v>
      </c>
      <c r="F419" t="s">
        <v>58</v>
      </c>
      <c r="G419" t="s">
        <v>38</v>
      </c>
      <c r="H419" t="s">
        <v>38</v>
      </c>
      <c r="I419" t="s">
        <v>38</v>
      </c>
      <c r="J419" t="s">
        <v>38</v>
      </c>
      <c r="K419" t="s">
        <v>38</v>
      </c>
      <c r="L419" t="s">
        <v>38</v>
      </c>
      <c r="M419" t="s">
        <v>38</v>
      </c>
      <c r="N419" t="s">
        <v>59</v>
      </c>
      <c r="O419" t="s">
        <v>38</v>
      </c>
      <c r="P419" t="s">
        <v>38</v>
      </c>
      <c r="Q419" t="s">
        <v>38</v>
      </c>
      <c r="R419" t="s">
        <v>38</v>
      </c>
      <c r="S419" t="s">
        <v>59</v>
      </c>
      <c r="T419" t="s">
        <v>38</v>
      </c>
      <c r="U419" t="s">
        <v>38</v>
      </c>
      <c r="V419" t="s">
        <v>39</v>
      </c>
      <c r="W419" t="s">
        <v>60</v>
      </c>
      <c r="X419" t="s">
        <v>41</v>
      </c>
      <c r="Z419" t="s">
        <v>53</v>
      </c>
      <c r="AA419" t="s">
        <v>54</v>
      </c>
      <c r="AB419" t="s">
        <v>44</v>
      </c>
      <c r="AC419" t="s">
        <v>61</v>
      </c>
      <c r="AD419" t="s">
        <v>62</v>
      </c>
      <c r="AF419" t="s">
        <v>63</v>
      </c>
    </row>
    <row r="420" spans="1:32">
      <c r="A420" t="s">
        <v>70</v>
      </c>
      <c r="E420" t="s">
        <v>191</v>
      </c>
      <c r="F420" t="s">
        <v>192</v>
      </c>
      <c r="G420" t="s">
        <v>38</v>
      </c>
      <c r="H420" t="s">
        <v>38</v>
      </c>
      <c r="I420" t="s">
        <v>59</v>
      </c>
      <c r="J420" t="s">
        <v>38</v>
      </c>
      <c r="K420" t="s">
        <v>38</v>
      </c>
      <c r="L420" t="s">
        <v>59</v>
      </c>
      <c r="M420" t="s">
        <v>38</v>
      </c>
      <c r="N420" t="s">
        <v>59</v>
      </c>
      <c r="O420" t="s">
        <v>38</v>
      </c>
      <c r="P420" t="s">
        <v>38</v>
      </c>
      <c r="Q420" t="s">
        <v>38</v>
      </c>
      <c r="R420" t="s">
        <v>38</v>
      </c>
      <c r="S420" t="s">
        <v>59</v>
      </c>
      <c r="T420" t="s">
        <v>38</v>
      </c>
      <c r="U420" t="s">
        <v>38</v>
      </c>
      <c r="V420" t="s">
        <v>39</v>
      </c>
      <c r="W420" t="s">
        <v>40</v>
      </c>
      <c r="X420" t="s">
        <v>41</v>
      </c>
      <c r="Y420" t="s">
        <v>107</v>
      </c>
      <c r="AA420" t="s">
        <v>54</v>
      </c>
      <c r="AB420" t="s">
        <v>44</v>
      </c>
      <c r="AC420" t="s">
        <v>82</v>
      </c>
      <c r="AD420" t="s">
        <v>62</v>
      </c>
    </row>
    <row r="421" spans="1:32">
      <c r="A421" t="s">
        <v>104</v>
      </c>
      <c r="E421" t="s">
        <v>90</v>
      </c>
      <c r="F421" t="s">
        <v>163</v>
      </c>
      <c r="G421" t="s">
        <v>38</v>
      </c>
      <c r="H421" t="s">
        <v>38</v>
      </c>
      <c r="I421" t="s">
        <v>38</v>
      </c>
      <c r="J421" t="s">
        <v>59</v>
      </c>
      <c r="K421" t="s">
        <v>50</v>
      </c>
      <c r="L421" t="s">
        <v>59</v>
      </c>
      <c r="M421" t="s">
        <v>38</v>
      </c>
      <c r="N421" t="s">
        <v>38</v>
      </c>
      <c r="O421" t="s">
        <v>59</v>
      </c>
      <c r="P421" t="s">
        <v>38</v>
      </c>
      <c r="Q421" t="s">
        <v>38</v>
      </c>
      <c r="R421" t="s">
        <v>38</v>
      </c>
      <c r="S421" t="s">
        <v>59</v>
      </c>
      <c r="T421" t="s">
        <v>38</v>
      </c>
      <c r="U421" t="s">
        <v>38</v>
      </c>
      <c r="V421" t="s">
        <v>119</v>
      </c>
      <c r="W421" t="s">
        <v>52</v>
      </c>
      <c r="X421" t="s">
        <v>41</v>
      </c>
      <c r="AB421" t="s">
        <v>44</v>
      </c>
      <c r="AD421" t="s">
        <v>45</v>
      </c>
      <c r="AE421" t="s">
        <v>141</v>
      </c>
    </row>
    <row r="422" spans="1:32">
      <c r="A422" t="s">
        <v>98</v>
      </c>
      <c r="E422" t="s">
        <v>404</v>
      </c>
      <c r="F422" t="s">
        <v>312</v>
      </c>
      <c r="G422" t="s">
        <v>38</v>
      </c>
      <c r="H422" t="s">
        <v>38</v>
      </c>
      <c r="I422" t="s">
        <v>38</v>
      </c>
      <c r="J422" t="s">
        <v>38</v>
      </c>
      <c r="K422" t="s">
        <v>38</v>
      </c>
      <c r="L422" t="s">
        <v>50</v>
      </c>
      <c r="M422" t="s">
        <v>38</v>
      </c>
      <c r="N422" t="s">
        <v>38</v>
      </c>
      <c r="O422" t="s">
        <v>38</v>
      </c>
      <c r="P422" t="s">
        <v>50</v>
      </c>
      <c r="Q422" t="s">
        <v>38</v>
      </c>
      <c r="R422" t="s">
        <v>38</v>
      </c>
      <c r="S422" t="s">
        <v>59</v>
      </c>
      <c r="T422" t="s">
        <v>38</v>
      </c>
      <c r="U422" t="s">
        <v>38</v>
      </c>
      <c r="V422" t="s">
        <v>80</v>
      </c>
      <c r="W422" t="s">
        <v>40</v>
      </c>
      <c r="X422" t="s">
        <v>41</v>
      </c>
      <c r="Y422" t="s">
        <v>107</v>
      </c>
      <c r="AA422" t="s">
        <v>54</v>
      </c>
      <c r="AB422" t="s">
        <v>44</v>
      </c>
      <c r="AD422" t="s">
        <v>45</v>
      </c>
      <c r="AE422" t="s">
        <v>250</v>
      </c>
    </row>
    <row r="423" spans="1:32">
      <c r="A423" t="s">
        <v>99</v>
      </c>
      <c r="E423" t="s">
        <v>36</v>
      </c>
      <c r="F423" t="s">
        <v>388</v>
      </c>
      <c r="G423" t="s">
        <v>38</v>
      </c>
      <c r="H423" t="s">
        <v>38</v>
      </c>
      <c r="I423" t="s">
        <v>38</v>
      </c>
      <c r="J423" t="s">
        <v>38</v>
      </c>
      <c r="K423" t="s">
        <v>38</v>
      </c>
      <c r="L423" t="s">
        <v>38</v>
      </c>
      <c r="M423" t="s">
        <v>38</v>
      </c>
      <c r="N423" t="s">
        <v>38</v>
      </c>
      <c r="O423" t="s">
        <v>38</v>
      </c>
      <c r="P423" t="s">
        <v>59</v>
      </c>
      <c r="Q423" t="s">
        <v>38</v>
      </c>
      <c r="R423" t="s">
        <v>38</v>
      </c>
      <c r="S423" t="s">
        <v>59</v>
      </c>
      <c r="T423" t="s">
        <v>38</v>
      </c>
      <c r="U423" t="s">
        <v>38</v>
      </c>
    </row>
    <row r="424" spans="1:32">
      <c r="A424" t="s">
        <v>56</v>
      </c>
      <c r="E424" t="s">
        <v>143</v>
      </c>
      <c r="F424" t="s">
        <v>254</v>
      </c>
      <c r="G424" t="s">
        <v>38</v>
      </c>
      <c r="H424" t="s">
        <v>38</v>
      </c>
      <c r="I424" t="s">
        <v>38</v>
      </c>
      <c r="J424" t="s">
        <v>38</v>
      </c>
      <c r="K424" t="s">
        <v>38</v>
      </c>
      <c r="L424" t="s">
        <v>38</v>
      </c>
      <c r="M424" t="s">
        <v>38</v>
      </c>
      <c r="N424" t="s">
        <v>38</v>
      </c>
      <c r="O424" t="s">
        <v>38</v>
      </c>
      <c r="P424" t="s">
        <v>38</v>
      </c>
      <c r="Q424" t="s">
        <v>50</v>
      </c>
      <c r="R424" t="s">
        <v>38</v>
      </c>
      <c r="S424" t="s">
        <v>59</v>
      </c>
      <c r="T424" t="s">
        <v>38</v>
      </c>
      <c r="U424" t="s">
        <v>38</v>
      </c>
      <c r="V424" t="s">
        <v>80</v>
      </c>
      <c r="W424" t="s">
        <v>40</v>
      </c>
      <c r="X424" t="s">
        <v>74</v>
      </c>
      <c r="Y424" t="s">
        <v>107</v>
      </c>
      <c r="AA424" t="s">
        <v>54</v>
      </c>
      <c r="AB424" t="s">
        <v>44</v>
      </c>
      <c r="AC424" t="s">
        <v>61</v>
      </c>
      <c r="AD424" t="s">
        <v>68</v>
      </c>
      <c r="AE424" t="s">
        <v>141</v>
      </c>
    </row>
    <row r="425" spans="1:32">
      <c r="A425" t="s">
        <v>123</v>
      </c>
      <c r="E425" t="s">
        <v>230</v>
      </c>
      <c r="F425" t="s">
        <v>508</v>
      </c>
      <c r="G425" t="s">
        <v>38</v>
      </c>
      <c r="H425" t="s">
        <v>59</v>
      </c>
      <c r="I425" t="s">
        <v>38</v>
      </c>
      <c r="J425" t="s">
        <v>38</v>
      </c>
      <c r="K425" t="s">
        <v>38</v>
      </c>
      <c r="L425" t="s">
        <v>38</v>
      </c>
      <c r="M425" t="s">
        <v>38</v>
      </c>
      <c r="N425" t="s">
        <v>38</v>
      </c>
      <c r="O425" t="s">
        <v>38</v>
      </c>
      <c r="P425" t="s">
        <v>38</v>
      </c>
      <c r="Q425" t="s">
        <v>50</v>
      </c>
      <c r="R425" t="s">
        <v>38</v>
      </c>
      <c r="S425" t="s">
        <v>59</v>
      </c>
      <c r="T425" t="s">
        <v>38</v>
      </c>
      <c r="U425" t="s">
        <v>38</v>
      </c>
    </row>
    <row r="426" spans="1:32">
      <c r="A426" t="s">
        <v>98</v>
      </c>
      <c r="E426" t="s">
        <v>78</v>
      </c>
      <c r="F426" t="s">
        <v>463</v>
      </c>
      <c r="G426" t="s">
        <v>38</v>
      </c>
      <c r="H426" t="s">
        <v>59</v>
      </c>
      <c r="I426" t="s">
        <v>59</v>
      </c>
      <c r="J426" t="s">
        <v>38</v>
      </c>
      <c r="K426" t="s">
        <v>38</v>
      </c>
      <c r="L426" t="s">
        <v>38</v>
      </c>
      <c r="M426" t="s">
        <v>38</v>
      </c>
      <c r="N426" t="s">
        <v>38</v>
      </c>
      <c r="O426" t="s">
        <v>38</v>
      </c>
      <c r="P426" t="s">
        <v>38</v>
      </c>
      <c r="Q426" t="s">
        <v>50</v>
      </c>
      <c r="R426" t="s">
        <v>38</v>
      </c>
      <c r="S426" t="s">
        <v>59</v>
      </c>
      <c r="T426" t="s">
        <v>38</v>
      </c>
      <c r="U426" t="s">
        <v>38</v>
      </c>
      <c r="V426" t="s">
        <v>80</v>
      </c>
      <c r="W426" t="s">
        <v>40</v>
      </c>
      <c r="X426" t="s">
        <v>41</v>
      </c>
      <c r="Y426" t="s">
        <v>107</v>
      </c>
      <c r="AA426" t="s">
        <v>54</v>
      </c>
      <c r="AB426" t="s">
        <v>44</v>
      </c>
      <c r="AD426" t="s">
        <v>62</v>
      </c>
    </row>
    <row r="427" spans="1:32">
      <c r="A427" t="s">
        <v>178</v>
      </c>
      <c r="E427" t="s">
        <v>124</v>
      </c>
      <c r="G427" t="s">
        <v>38</v>
      </c>
      <c r="H427" t="s">
        <v>38</v>
      </c>
      <c r="I427" t="s">
        <v>38</v>
      </c>
      <c r="J427" t="s">
        <v>50</v>
      </c>
      <c r="K427" t="s">
        <v>38</v>
      </c>
      <c r="L427" t="s">
        <v>38</v>
      </c>
      <c r="M427" t="s">
        <v>38</v>
      </c>
      <c r="N427" t="s">
        <v>38</v>
      </c>
      <c r="O427" t="s">
        <v>38</v>
      </c>
      <c r="P427" t="s">
        <v>38</v>
      </c>
      <c r="Q427" t="s">
        <v>50</v>
      </c>
      <c r="R427" t="s">
        <v>38</v>
      </c>
      <c r="S427" t="s">
        <v>59</v>
      </c>
      <c r="T427" t="s">
        <v>38</v>
      </c>
      <c r="U427" t="s">
        <v>38</v>
      </c>
    </row>
    <row r="428" spans="1:32">
      <c r="A428" t="s">
        <v>89</v>
      </c>
      <c r="E428" t="s">
        <v>124</v>
      </c>
      <c r="F428" t="s">
        <v>118</v>
      </c>
      <c r="G428" t="s">
        <v>38</v>
      </c>
      <c r="H428" t="s">
        <v>38</v>
      </c>
      <c r="I428" t="s">
        <v>38</v>
      </c>
      <c r="J428" t="s">
        <v>38</v>
      </c>
      <c r="K428" t="s">
        <v>50</v>
      </c>
      <c r="L428" t="s">
        <v>38</v>
      </c>
      <c r="M428" t="s">
        <v>38</v>
      </c>
      <c r="N428" t="s">
        <v>38</v>
      </c>
      <c r="O428" t="s">
        <v>38</v>
      </c>
      <c r="P428" t="s">
        <v>38</v>
      </c>
      <c r="Q428" t="s">
        <v>50</v>
      </c>
      <c r="R428" t="s">
        <v>38</v>
      </c>
      <c r="S428" t="s">
        <v>59</v>
      </c>
      <c r="T428" t="s">
        <v>38</v>
      </c>
      <c r="U428" t="s">
        <v>38</v>
      </c>
      <c r="V428" t="s">
        <v>73</v>
      </c>
      <c r="W428" t="s">
        <v>52</v>
      </c>
      <c r="X428" t="s">
        <v>41</v>
      </c>
      <c r="Y428" t="s">
        <v>107</v>
      </c>
      <c r="AA428" t="s">
        <v>44</v>
      </c>
      <c r="AB428" t="s">
        <v>54</v>
      </c>
      <c r="AC428" t="s">
        <v>116</v>
      </c>
      <c r="AD428" t="s">
        <v>68</v>
      </c>
      <c r="AE428" t="s">
        <v>46</v>
      </c>
    </row>
    <row r="429" spans="1:32">
      <c r="A429" t="s">
        <v>56</v>
      </c>
      <c r="G429" t="s">
        <v>38</v>
      </c>
      <c r="H429" t="s">
        <v>38</v>
      </c>
      <c r="I429" t="s">
        <v>38</v>
      </c>
      <c r="J429" t="s">
        <v>38</v>
      </c>
      <c r="K429" t="s">
        <v>38</v>
      </c>
      <c r="L429" t="s">
        <v>50</v>
      </c>
      <c r="M429" t="s">
        <v>38</v>
      </c>
      <c r="N429" t="s">
        <v>38</v>
      </c>
      <c r="O429" t="s">
        <v>38</v>
      </c>
      <c r="P429" t="s">
        <v>38</v>
      </c>
      <c r="Q429" t="s">
        <v>50</v>
      </c>
      <c r="R429" t="s">
        <v>38</v>
      </c>
      <c r="S429" t="s">
        <v>59</v>
      </c>
      <c r="T429" t="s">
        <v>38</v>
      </c>
      <c r="U429" t="s">
        <v>38</v>
      </c>
      <c r="V429" t="s">
        <v>80</v>
      </c>
      <c r="W429" t="s">
        <v>60</v>
      </c>
      <c r="X429" t="s">
        <v>41</v>
      </c>
      <c r="Y429" t="s">
        <v>107</v>
      </c>
      <c r="AA429" t="s">
        <v>54</v>
      </c>
      <c r="AB429" t="s">
        <v>44</v>
      </c>
      <c r="AC429" t="s">
        <v>82</v>
      </c>
      <c r="AD429" t="s">
        <v>45</v>
      </c>
      <c r="AE429" t="s">
        <v>46</v>
      </c>
    </row>
    <row r="430" spans="1:32">
      <c r="A430" t="s">
        <v>34</v>
      </c>
      <c r="E430" t="s">
        <v>149</v>
      </c>
      <c r="F430" t="s">
        <v>118</v>
      </c>
      <c r="G430" t="s">
        <v>38</v>
      </c>
      <c r="H430" t="s">
        <v>38</v>
      </c>
      <c r="I430" t="s">
        <v>38</v>
      </c>
      <c r="J430" t="s">
        <v>50</v>
      </c>
      <c r="K430" t="s">
        <v>38</v>
      </c>
      <c r="L430" t="s">
        <v>50</v>
      </c>
      <c r="M430" t="s">
        <v>38</v>
      </c>
      <c r="N430" t="s">
        <v>38</v>
      </c>
      <c r="O430" t="s">
        <v>38</v>
      </c>
      <c r="P430" t="s">
        <v>50</v>
      </c>
      <c r="Q430" t="s">
        <v>50</v>
      </c>
      <c r="R430" t="s">
        <v>38</v>
      </c>
      <c r="S430" t="s">
        <v>59</v>
      </c>
      <c r="T430" t="s">
        <v>38</v>
      </c>
      <c r="U430" t="s">
        <v>38</v>
      </c>
      <c r="V430" t="s">
        <v>80</v>
      </c>
      <c r="W430" t="s">
        <v>40</v>
      </c>
      <c r="X430" t="s">
        <v>74</v>
      </c>
      <c r="Y430" t="s">
        <v>107</v>
      </c>
      <c r="AA430" t="s">
        <v>54</v>
      </c>
      <c r="AB430" t="s">
        <v>44</v>
      </c>
      <c r="AC430" t="s">
        <v>82</v>
      </c>
      <c r="AD430" t="s">
        <v>45</v>
      </c>
      <c r="AE430" t="s">
        <v>141</v>
      </c>
    </row>
    <row r="431" spans="1:32">
      <c r="A431" t="s">
        <v>98</v>
      </c>
      <c r="E431" t="s">
        <v>317</v>
      </c>
      <c r="F431" t="s">
        <v>358</v>
      </c>
      <c r="G431" t="s">
        <v>59</v>
      </c>
      <c r="H431" t="s">
        <v>38</v>
      </c>
      <c r="I431" t="s">
        <v>38</v>
      </c>
      <c r="J431" t="s">
        <v>59</v>
      </c>
      <c r="K431" t="s">
        <v>38</v>
      </c>
      <c r="L431" t="s">
        <v>38</v>
      </c>
      <c r="M431" t="s">
        <v>38</v>
      </c>
      <c r="N431" t="s">
        <v>59</v>
      </c>
      <c r="O431" t="s">
        <v>38</v>
      </c>
      <c r="P431" t="s">
        <v>50</v>
      </c>
      <c r="Q431" t="s">
        <v>50</v>
      </c>
      <c r="R431" t="s">
        <v>38</v>
      </c>
      <c r="S431" t="s">
        <v>59</v>
      </c>
      <c r="T431" t="s">
        <v>38</v>
      </c>
      <c r="U431" t="s">
        <v>38</v>
      </c>
      <c r="V431" t="s">
        <v>80</v>
      </c>
      <c r="W431" t="s">
        <v>52</v>
      </c>
      <c r="X431" t="s">
        <v>74</v>
      </c>
      <c r="AA431" t="s">
        <v>54</v>
      </c>
      <c r="AB431" t="s">
        <v>44</v>
      </c>
      <c r="AE431" t="s">
        <v>166</v>
      </c>
    </row>
    <row r="432" spans="1:32">
      <c r="A432" t="s">
        <v>34</v>
      </c>
      <c r="G432" t="s">
        <v>38</v>
      </c>
      <c r="H432" t="s">
        <v>38</v>
      </c>
      <c r="I432" t="s">
        <v>38</v>
      </c>
      <c r="J432" t="s">
        <v>59</v>
      </c>
      <c r="K432" t="s">
        <v>38</v>
      </c>
      <c r="L432" t="s">
        <v>50</v>
      </c>
      <c r="M432" t="s">
        <v>38</v>
      </c>
      <c r="N432" t="s">
        <v>38</v>
      </c>
      <c r="O432" t="s">
        <v>38</v>
      </c>
      <c r="P432" t="s">
        <v>59</v>
      </c>
      <c r="Q432" t="s">
        <v>50</v>
      </c>
      <c r="R432" t="s">
        <v>38</v>
      </c>
      <c r="S432" t="s">
        <v>59</v>
      </c>
      <c r="T432" t="s">
        <v>38</v>
      </c>
      <c r="U432" t="s">
        <v>38</v>
      </c>
      <c r="V432" t="s">
        <v>39</v>
      </c>
      <c r="W432" t="s">
        <v>40</v>
      </c>
      <c r="X432" t="s">
        <v>41</v>
      </c>
      <c r="Y432" t="s">
        <v>107</v>
      </c>
      <c r="AA432" t="s">
        <v>54</v>
      </c>
      <c r="AB432" t="s">
        <v>44</v>
      </c>
      <c r="AC432" t="s">
        <v>82</v>
      </c>
      <c r="AD432" t="s">
        <v>45</v>
      </c>
    </row>
    <row r="433" spans="1:31">
      <c r="A433" t="s">
        <v>56</v>
      </c>
      <c r="E433" t="s">
        <v>435</v>
      </c>
      <c r="G433" t="s">
        <v>59</v>
      </c>
      <c r="H433" t="s">
        <v>50</v>
      </c>
      <c r="I433" t="s">
        <v>59</v>
      </c>
      <c r="J433" t="s">
        <v>50</v>
      </c>
      <c r="K433" t="s">
        <v>50</v>
      </c>
      <c r="L433" t="s">
        <v>59</v>
      </c>
      <c r="M433" t="s">
        <v>38</v>
      </c>
      <c r="N433" t="s">
        <v>38</v>
      </c>
      <c r="O433" t="s">
        <v>38</v>
      </c>
      <c r="P433" t="s">
        <v>59</v>
      </c>
      <c r="Q433" t="s">
        <v>50</v>
      </c>
      <c r="R433" t="s">
        <v>38</v>
      </c>
      <c r="S433" t="s">
        <v>59</v>
      </c>
      <c r="T433" t="s">
        <v>38</v>
      </c>
      <c r="U433" t="s">
        <v>38</v>
      </c>
      <c r="V433" t="s">
        <v>51</v>
      </c>
      <c r="AB433" t="s">
        <v>44</v>
      </c>
    </row>
    <row r="434" spans="1:31">
      <c r="A434" t="s">
        <v>128</v>
      </c>
      <c r="E434" t="s">
        <v>461</v>
      </c>
      <c r="F434" t="s">
        <v>223</v>
      </c>
      <c r="G434" t="s">
        <v>38</v>
      </c>
      <c r="H434" t="s">
        <v>38</v>
      </c>
      <c r="I434" t="s">
        <v>38</v>
      </c>
      <c r="J434" t="s">
        <v>38</v>
      </c>
      <c r="K434" t="s">
        <v>38</v>
      </c>
      <c r="L434" t="s">
        <v>38</v>
      </c>
      <c r="M434" t="s">
        <v>38</v>
      </c>
      <c r="N434" t="s">
        <v>38</v>
      </c>
      <c r="O434" t="s">
        <v>38</v>
      </c>
      <c r="P434" t="s">
        <v>38</v>
      </c>
      <c r="Q434" t="s">
        <v>59</v>
      </c>
      <c r="R434" t="s">
        <v>38</v>
      </c>
      <c r="S434" t="s">
        <v>59</v>
      </c>
      <c r="T434" t="s">
        <v>38</v>
      </c>
      <c r="U434" t="s">
        <v>38</v>
      </c>
      <c r="V434" t="s">
        <v>80</v>
      </c>
      <c r="W434" t="s">
        <v>40</v>
      </c>
      <c r="X434" t="s">
        <v>41</v>
      </c>
      <c r="AA434" t="s">
        <v>54</v>
      </c>
      <c r="AB434" t="s">
        <v>44</v>
      </c>
      <c r="AD434" t="s">
        <v>68</v>
      </c>
      <c r="AE434" t="s">
        <v>46</v>
      </c>
    </row>
    <row r="435" spans="1:31">
      <c r="A435" t="s">
        <v>127</v>
      </c>
      <c r="E435" t="s">
        <v>159</v>
      </c>
      <c r="F435" t="s">
        <v>160</v>
      </c>
      <c r="G435" t="s">
        <v>38</v>
      </c>
      <c r="H435" t="s">
        <v>38</v>
      </c>
      <c r="I435" t="s">
        <v>38</v>
      </c>
      <c r="J435" t="s">
        <v>59</v>
      </c>
      <c r="K435" t="s">
        <v>59</v>
      </c>
      <c r="L435" t="s">
        <v>38</v>
      </c>
      <c r="M435" t="s">
        <v>38</v>
      </c>
      <c r="N435" t="s">
        <v>38</v>
      </c>
      <c r="O435" t="s">
        <v>38</v>
      </c>
      <c r="P435" t="s">
        <v>38</v>
      </c>
      <c r="Q435" t="s">
        <v>59</v>
      </c>
      <c r="R435" t="s">
        <v>38</v>
      </c>
      <c r="S435" t="s">
        <v>59</v>
      </c>
      <c r="T435" t="s">
        <v>38</v>
      </c>
      <c r="U435" t="s">
        <v>38</v>
      </c>
      <c r="V435" t="s">
        <v>73</v>
      </c>
      <c r="W435" t="s">
        <v>60</v>
      </c>
      <c r="X435" t="s">
        <v>74</v>
      </c>
      <c r="Y435" t="s">
        <v>107</v>
      </c>
      <c r="AA435" t="s">
        <v>54</v>
      </c>
      <c r="AB435" t="s">
        <v>44</v>
      </c>
      <c r="AC435" t="s">
        <v>82</v>
      </c>
      <c r="AD435" t="s">
        <v>45</v>
      </c>
      <c r="AE435" t="s">
        <v>46</v>
      </c>
    </row>
    <row r="436" spans="1:31">
      <c r="A436" t="s">
        <v>132</v>
      </c>
      <c r="E436" t="s">
        <v>154</v>
      </c>
      <c r="F436" t="s">
        <v>155</v>
      </c>
      <c r="G436" t="s">
        <v>38</v>
      </c>
      <c r="H436" t="s">
        <v>38</v>
      </c>
      <c r="I436" t="s">
        <v>38</v>
      </c>
      <c r="J436" t="s">
        <v>59</v>
      </c>
      <c r="K436" t="s">
        <v>59</v>
      </c>
      <c r="L436" t="s">
        <v>38</v>
      </c>
      <c r="M436" t="s">
        <v>38</v>
      </c>
      <c r="N436" t="s">
        <v>38</v>
      </c>
      <c r="O436" t="s">
        <v>38</v>
      </c>
      <c r="P436" t="s">
        <v>38</v>
      </c>
      <c r="Q436" t="s">
        <v>59</v>
      </c>
      <c r="R436" t="s">
        <v>38</v>
      </c>
      <c r="S436" t="s">
        <v>59</v>
      </c>
      <c r="T436" t="s">
        <v>38</v>
      </c>
      <c r="U436" t="s">
        <v>38</v>
      </c>
      <c r="V436" t="s">
        <v>119</v>
      </c>
      <c r="W436" t="s">
        <v>106</v>
      </c>
      <c r="X436" t="s">
        <v>74</v>
      </c>
      <c r="Y436" t="s">
        <v>107</v>
      </c>
      <c r="AA436" t="s">
        <v>54</v>
      </c>
      <c r="AB436" t="s">
        <v>44</v>
      </c>
      <c r="AD436" t="s">
        <v>68</v>
      </c>
      <c r="AE436" t="s">
        <v>46</v>
      </c>
    </row>
    <row r="437" spans="1:31">
      <c r="G437" t="s">
        <v>38</v>
      </c>
      <c r="H437" t="s">
        <v>38</v>
      </c>
      <c r="I437" t="s">
        <v>38</v>
      </c>
      <c r="J437" t="s">
        <v>38</v>
      </c>
      <c r="K437" t="s">
        <v>38</v>
      </c>
      <c r="L437" t="s">
        <v>59</v>
      </c>
      <c r="M437" t="s">
        <v>38</v>
      </c>
      <c r="N437" t="s">
        <v>38</v>
      </c>
      <c r="O437" t="s">
        <v>38</v>
      </c>
      <c r="P437" t="s">
        <v>38</v>
      </c>
      <c r="Q437" t="s">
        <v>59</v>
      </c>
      <c r="R437" t="s">
        <v>38</v>
      </c>
      <c r="S437" t="s">
        <v>59</v>
      </c>
      <c r="T437" t="s">
        <v>38</v>
      </c>
      <c r="U437" t="s">
        <v>38</v>
      </c>
      <c r="V437" t="s">
        <v>80</v>
      </c>
      <c r="W437" t="s">
        <v>40</v>
      </c>
      <c r="X437" t="s">
        <v>74</v>
      </c>
      <c r="Y437" t="s">
        <v>107</v>
      </c>
      <c r="AA437" t="s">
        <v>54</v>
      </c>
      <c r="AB437" t="s">
        <v>44</v>
      </c>
      <c r="AC437" t="s">
        <v>61</v>
      </c>
      <c r="AD437" t="s">
        <v>45</v>
      </c>
      <c r="AE437" t="s">
        <v>46</v>
      </c>
    </row>
    <row r="438" spans="1:31">
      <c r="A438" t="s">
        <v>123</v>
      </c>
      <c r="G438" t="s">
        <v>38</v>
      </c>
      <c r="H438" t="s">
        <v>38</v>
      </c>
      <c r="I438" t="s">
        <v>38</v>
      </c>
      <c r="J438" t="s">
        <v>59</v>
      </c>
      <c r="K438" t="s">
        <v>38</v>
      </c>
      <c r="L438" t="s">
        <v>59</v>
      </c>
      <c r="M438" t="s">
        <v>38</v>
      </c>
      <c r="N438" t="s">
        <v>38</v>
      </c>
      <c r="O438" t="s">
        <v>38</v>
      </c>
      <c r="P438" t="s">
        <v>38</v>
      </c>
      <c r="Q438" t="s">
        <v>59</v>
      </c>
      <c r="R438" t="s">
        <v>38</v>
      </c>
      <c r="S438" t="s">
        <v>59</v>
      </c>
      <c r="T438" t="s">
        <v>38</v>
      </c>
      <c r="U438" t="s">
        <v>38</v>
      </c>
      <c r="V438" t="s">
        <v>80</v>
      </c>
      <c r="W438" t="s">
        <v>60</v>
      </c>
      <c r="X438" t="s">
        <v>41</v>
      </c>
      <c r="Y438" t="s">
        <v>107</v>
      </c>
      <c r="AA438" t="s">
        <v>54</v>
      </c>
      <c r="AB438" t="s">
        <v>44</v>
      </c>
      <c r="AC438" t="s">
        <v>61</v>
      </c>
      <c r="AD438" t="s">
        <v>45</v>
      </c>
      <c r="AE438" t="s">
        <v>303</v>
      </c>
    </row>
    <row r="439" spans="1:31">
      <c r="A439" t="s">
        <v>70</v>
      </c>
      <c r="G439" t="s">
        <v>38</v>
      </c>
      <c r="H439" t="s">
        <v>38</v>
      </c>
      <c r="I439" t="s">
        <v>38</v>
      </c>
      <c r="J439" t="s">
        <v>59</v>
      </c>
      <c r="K439" t="s">
        <v>59</v>
      </c>
      <c r="L439" t="s">
        <v>59</v>
      </c>
      <c r="M439" t="s">
        <v>38</v>
      </c>
      <c r="N439" t="s">
        <v>38</v>
      </c>
      <c r="O439" t="s">
        <v>38</v>
      </c>
      <c r="P439" t="s">
        <v>38</v>
      </c>
      <c r="Q439" t="s">
        <v>59</v>
      </c>
      <c r="R439" t="s">
        <v>38</v>
      </c>
      <c r="S439" t="s">
        <v>59</v>
      </c>
      <c r="T439" t="s">
        <v>38</v>
      </c>
      <c r="U439" t="s">
        <v>38</v>
      </c>
      <c r="V439" t="s">
        <v>39</v>
      </c>
      <c r="W439" t="s">
        <v>40</v>
      </c>
      <c r="X439" t="s">
        <v>41</v>
      </c>
      <c r="AA439" t="s">
        <v>54</v>
      </c>
      <c r="AB439" t="s">
        <v>44</v>
      </c>
      <c r="AD439" t="s">
        <v>68</v>
      </c>
    </row>
    <row r="440" spans="1:31">
      <c r="A440" t="s">
        <v>178</v>
      </c>
      <c r="E440" t="s">
        <v>159</v>
      </c>
      <c r="F440" t="s">
        <v>130</v>
      </c>
      <c r="G440" t="s">
        <v>38</v>
      </c>
      <c r="H440" t="s">
        <v>38</v>
      </c>
      <c r="I440" t="s">
        <v>38</v>
      </c>
      <c r="J440" t="s">
        <v>38</v>
      </c>
      <c r="K440" t="s">
        <v>38</v>
      </c>
      <c r="L440" t="s">
        <v>38</v>
      </c>
      <c r="M440" t="s">
        <v>38</v>
      </c>
      <c r="N440" t="s">
        <v>59</v>
      </c>
      <c r="O440" t="s">
        <v>38</v>
      </c>
      <c r="P440" t="s">
        <v>38</v>
      </c>
      <c r="Q440" t="s">
        <v>59</v>
      </c>
      <c r="R440" t="s">
        <v>38</v>
      </c>
      <c r="S440" t="s">
        <v>59</v>
      </c>
      <c r="T440" t="s">
        <v>38</v>
      </c>
      <c r="U440" t="s">
        <v>38</v>
      </c>
      <c r="V440" t="s">
        <v>51</v>
      </c>
      <c r="W440" t="s">
        <v>106</v>
      </c>
      <c r="X440" t="s">
        <v>74</v>
      </c>
      <c r="Y440" t="s">
        <v>107</v>
      </c>
      <c r="AA440" t="s">
        <v>54</v>
      </c>
      <c r="AB440" t="s">
        <v>44</v>
      </c>
      <c r="AD440" t="s">
        <v>62</v>
      </c>
      <c r="AE440" t="s">
        <v>46</v>
      </c>
    </row>
    <row r="441" spans="1:31">
      <c r="E441" t="s">
        <v>549</v>
      </c>
      <c r="F441" t="s">
        <v>550</v>
      </c>
      <c r="G441" t="s">
        <v>38</v>
      </c>
      <c r="H441" t="s">
        <v>38</v>
      </c>
      <c r="I441" t="s">
        <v>38</v>
      </c>
      <c r="J441" t="s">
        <v>59</v>
      </c>
      <c r="K441" t="s">
        <v>38</v>
      </c>
      <c r="L441" t="s">
        <v>38</v>
      </c>
      <c r="M441" t="s">
        <v>38</v>
      </c>
      <c r="N441" t="s">
        <v>59</v>
      </c>
      <c r="O441" t="s">
        <v>38</v>
      </c>
      <c r="P441" t="s">
        <v>38</v>
      </c>
      <c r="Q441" t="s">
        <v>59</v>
      </c>
      <c r="R441" t="s">
        <v>38</v>
      </c>
      <c r="S441" t="s">
        <v>59</v>
      </c>
      <c r="T441" t="s">
        <v>38</v>
      </c>
      <c r="U441" t="s">
        <v>38</v>
      </c>
      <c r="V441" t="s">
        <v>73</v>
      </c>
      <c r="W441" t="s">
        <v>283</v>
      </c>
      <c r="X441" t="s">
        <v>41</v>
      </c>
      <c r="Y441" t="s">
        <v>107</v>
      </c>
      <c r="AA441" t="s">
        <v>54</v>
      </c>
      <c r="AB441" t="s">
        <v>44</v>
      </c>
      <c r="AD441" t="s">
        <v>62</v>
      </c>
    </row>
    <row r="442" spans="1:31">
      <c r="A442" t="s">
        <v>99</v>
      </c>
      <c r="E442" t="s">
        <v>36</v>
      </c>
      <c r="F442" t="s">
        <v>110</v>
      </c>
      <c r="G442" t="s">
        <v>38</v>
      </c>
      <c r="H442" t="s">
        <v>38</v>
      </c>
      <c r="I442" t="s">
        <v>38</v>
      </c>
      <c r="J442" t="s">
        <v>38</v>
      </c>
      <c r="K442" t="s">
        <v>38</v>
      </c>
      <c r="L442" t="s">
        <v>38</v>
      </c>
      <c r="M442" t="s">
        <v>59</v>
      </c>
      <c r="N442" t="s">
        <v>38</v>
      </c>
      <c r="O442" t="s">
        <v>59</v>
      </c>
      <c r="P442" t="s">
        <v>38</v>
      </c>
      <c r="Q442" t="s">
        <v>59</v>
      </c>
      <c r="R442" t="s">
        <v>38</v>
      </c>
      <c r="S442" t="s">
        <v>59</v>
      </c>
      <c r="T442" t="s">
        <v>38</v>
      </c>
      <c r="U442" t="s">
        <v>38</v>
      </c>
      <c r="V442" t="s">
        <v>51</v>
      </c>
      <c r="W442" t="s">
        <v>145</v>
      </c>
      <c r="X442" t="s">
        <v>41</v>
      </c>
      <c r="Y442" t="s">
        <v>101</v>
      </c>
      <c r="AA442" t="s">
        <v>54</v>
      </c>
      <c r="AB442" t="s">
        <v>44</v>
      </c>
      <c r="AC442" t="s">
        <v>171</v>
      </c>
      <c r="AD442" t="s">
        <v>157</v>
      </c>
      <c r="AE442" t="s">
        <v>46</v>
      </c>
    </row>
    <row r="443" spans="1:31">
      <c r="E443" t="s">
        <v>36</v>
      </c>
      <c r="F443" t="s">
        <v>65</v>
      </c>
      <c r="G443" t="s">
        <v>38</v>
      </c>
      <c r="H443" t="s">
        <v>38</v>
      </c>
      <c r="I443" t="s">
        <v>38</v>
      </c>
      <c r="J443" t="s">
        <v>38</v>
      </c>
      <c r="K443" t="s">
        <v>38</v>
      </c>
      <c r="L443" t="s">
        <v>38</v>
      </c>
      <c r="M443" t="s">
        <v>38</v>
      </c>
      <c r="N443" t="s">
        <v>38</v>
      </c>
      <c r="O443" t="s">
        <v>59</v>
      </c>
      <c r="P443" t="s">
        <v>59</v>
      </c>
      <c r="Q443" t="s">
        <v>59</v>
      </c>
      <c r="R443" t="s">
        <v>38</v>
      </c>
      <c r="S443" t="s">
        <v>59</v>
      </c>
      <c r="T443" t="s">
        <v>38</v>
      </c>
      <c r="U443" t="s">
        <v>38</v>
      </c>
      <c r="V443" t="s">
        <v>39</v>
      </c>
      <c r="W443" t="s">
        <v>40</v>
      </c>
      <c r="X443" t="s">
        <v>74</v>
      </c>
      <c r="Y443" t="s">
        <v>101</v>
      </c>
      <c r="AA443" t="s">
        <v>44</v>
      </c>
      <c r="AB443" t="s">
        <v>44</v>
      </c>
      <c r="AC443" t="s">
        <v>82</v>
      </c>
      <c r="AD443" t="s">
        <v>68</v>
      </c>
      <c r="AE443" t="s">
        <v>46</v>
      </c>
    </row>
    <row r="444" spans="1:31">
      <c r="E444" t="s">
        <v>124</v>
      </c>
      <c r="F444" t="s">
        <v>118</v>
      </c>
      <c r="G444" t="s">
        <v>59</v>
      </c>
      <c r="H444" t="s">
        <v>38</v>
      </c>
      <c r="I444" t="s">
        <v>38</v>
      </c>
      <c r="J444" t="s">
        <v>38</v>
      </c>
      <c r="K444" t="s">
        <v>38</v>
      </c>
      <c r="L444" t="s">
        <v>38</v>
      </c>
      <c r="M444" t="s">
        <v>38</v>
      </c>
      <c r="N444" t="s">
        <v>38</v>
      </c>
      <c r="O444" t="s">
        <v>38</v>
      </c>
      <c r="P444" t="s">
        <v>38</v>
      </c>
      <c r="Q444" t="s">
        <v>38</v>
      </c>
      <c r="R444" t="s">
        <v>50</v>
      </c>
      <c r="S444" t="s">
        <v>59</v>
      </c>
      <c r="T444" t="s">
        <v>38</v>
      </c>
      <c r="U444" t="s">
        <v>38</v>
      </c>
    </row>
    <row r="445" spans="1:31">
      <c r="A445" t="s">
        <v>122</v>
      </c>
      <c r="E445" t="s">
        <v>230</v>
      </c>
      <c r="F445" t="s">
        <v>238</v>
      </c>
      <c r="G445" t="s">
        <v>38</v>
      </c>
      <c r="H445" t="s">
        <v>38</v>
      </c>
      <c r="I445" t="s">
        <v>38</v>
      </c>
      <c r="J445" t="s">
        <v>38</v>
      </c>
      <c r="K445" t="s">
        <v>38</v>
      </c>
      <c r="L445" t="s">
        <v>38</v>
      </c>
      <c r="M445" t="s">
        <v>38</v>
      </c>
      <c r="N445" t="s">
        <v>38</v>
      </c>
      <c r="O445" t="s">
        <v>38</v>
      </c>
      <c r="P445" t="s">
        <v>38</v>
      </c>
      <c r="Q445" t="s">
        <v>50</v>
      </c>
      <c r="R445" t="s">
        <v>50</v>
      </c>
      <c r="S445" t="s">
        <v>59</v>
      </c>
      <c r="T445" t="s">
        <v>38</v>
      </c>
      <c r="U445" t="s">
        <v>38</v>
      </c>
      <c r="V445" t="s">
        <v>73</v>
      </c>
      <c r="W445" t="s">
        <v>52</v>
      </c>
      <c r="X445" t="s">
        <v>74</v>
      </c>
      <c r="Y445" t="s">
        <v>101</v>
      </c>
      <c r="AA445" t="s">
        <v>54</v>
      </c>
      <c r="AB445" t="s">
        <v>44</v>
      </c>
      <c r="AD445" t="s">
        <v>45</v>
      </c>
      <c r="AE445" t="s">
        <v>46</v>
      </c>
    </row>
    <row r="446" spans="1:31">
      <c r="A446" t="s">
        <v>123</v>
      </c>
      <c r="E446" t="s">
        <v>154</v>
      </c>
      <c r="F446" t="s">
        <v>449</v>
      </c>
      <c r="G446" t="s">
        <v>38</v>
      </c>
      <c r="H446" t="s">
        <v>59</v>
      </c>
      <c r="I446" t="s">
        <v>38</v>
      </c>
      <c r="J446" t="s">
        <v>50</v>
      </c>
      <c r="K446" t="s">
        <v>50</v>
      </c>
      <c r="L446" t="s">
        <v>38</v>
      </c>
      <c r="M446" t="s">
        <v>38</v>
      </c>
      <c r="N446" t="s">
        <v>38</v>
      </c>
      <c r="O446" t="s">
        <v>38</v>
      </c>
      <c r="P446" t="s">
        <v>38</v>
      </c>
      <c r="R446" t="s">
        <v>50</v>
      </c>
      <c r="S446" t="s">
        <v>59</v>
      </c>
      <c r="T446" t="s">
        <v>38</v>
      </c>
      <c r="U446" t="s">
        <v>38</v>
      </c>
      <c r="V446" t="s">
        <v>51</v>
      </c>
      <c r="W446" t="s">
        <v>40</v>
      </c>
      <c r="X446" t="s">
        <v>41</v>
      </c>
      <c r="Y446" t="s">
        <v>101</v>
      </c>
      <c r="AA446" t="s">
        <v>54</v>
      </c>
      <c r="AB446" t="s">
        <v>44</v>
      </c>
      <c r="AD446" t="s">
        <v>68</v>
      </c>
      <c r="AE446" t="s">
        <v>46</v>
      </c>
    </row>
    <row r="447" spans="1:31">
      <c r="A447" t="s">
        <v>34</v>
      </c>
      <c r="E447" t="s">
        <v>36</v>
      </c>
      <c r="F447" t="s">
        <v>37</v>
      </c>
      <c r="G447" t="s">
        <v>38</v>
      </c>
      <c r="H447" t="s">
        <v>38</v>
      </c>
      <c r="I447" t="s">
        <v>38</v>
      </c>
      <c r="J447" t="s">
        <v>38</v>
      </c>
      <c r="K447" t="s">
        <v>38</v>
      </c>
      <c r="L447" t="s">
        <v>38</v>
      </c>
      <c r="M447" t="s">
        <v>38</v>
      </c>
      <c r="N447" t="s">
        <v>38</v>
      </c>
      <c r="O447" t="s">
        <v>38</v>
      </c>
      <c r="P447" t="s">
        <v>38</v>
      </c>
      <c r="Q447" t="s">
        <v>38</v>
      </c>
      <c r="R447" t="s">
        <v>59</v>
      </c>
      <c r="S447" t="s">
        <v>59</v>
      </c>
      <c r="T447" t="s">
        <v>38</v>
      </c>
      <c r="U447" t="s">
        <v>38</v>
      </c>
      <c r="V447" t="s">
        <v>73</v>
      </c>
      <c r="W447" t="s">
        <v>60</v>
      </c>
      <c r="X447" t="s">
        <v>74</v>
      </c>
      <c r="Y447" t="s">
        <v>107</v>
      </c>
      <c r="AA447" t="s">
        <v>54</v>
      </c>
      <c r="AB447" t="s">
        <v>44</v>
      </c>
      <c r="AC447" t="s">
        <v>67</v>
      </c>
      <c r="AD447" t="s">
        <v>156</v>
      </c>
      <c r="AE447" t="s">
        <v>46</v>
      </c>
    </row>
    <row r="448" spans="1:31">
      <c r="A448" t="s">
        <v>89</v>
      </c>
      <c r="E448" t="s">
        <v>230</v>
      </c>
      <c r="F448" t="s">
        <v>393</v>
      </c>
      <c r="G448" t="s">
        <v>38</v>
      </c>
      <c r="H448" t="s">
        <v>38</v>
      </c>
      <c r="I448" t="s">
        <v>38</v>
      </c>
      <c r="J448" t="s">
        <v>38</v>
      </c>
      <c r="K448" t="s">
        <v>38</v>
      </c>
      <c r="L448" t="s">
        <v>38</v>
      </c>
      <c r="M448" t="s">
        <v>38</v>
      </c>
      <c r="N448" t="s">
        <v>38</v>
      </c>
      <c r="O448" t="s">
        <v>38</v>
      </c>
      <c r="P448" t="s">
        <v>38</v>
      </c>
      <c r="Q448" t="s">
        <v>38</v>
      </c>
      <c r="R448" t="s">
        <v>59</v>
      </c>
      <c r="S448" t="s">
        <v>59</v>
      </c>
      <c r="T448" t="s">
        <v>38</v>
      </c>
      <c r="U448" t="s">
        <v>38</v>
      </c>
    </row>
    <row r="449" spans="1:31">
      <c r="E449" t="s">
        <v>265</v>
      </c>
      <c r="F449" t="s">
        <v>249</v>
      </c>
      <c r="G449" t="s">
        <v>38</v>
      </c>
      <c r="H449" t="s">
        <v>38</v>
      </c>
      <c r="I449" t="s">
        <v>38</v>
      </c>
      <c r="J449" t="s">
        <v>38</v>
      </c>
      <c r="K449" t="s">
        <v>38</v>
      </c>
      <c r="L449" t="s">
        <v>38</v>
      </c>
      <c r="M449" t="s">
        <v>38</v>
      </c>
      <c r="N449" t="s">
        <v>38</v>
      </c>
      <c r="O449" t="s">
        <v>38</v>
      </c>
      <c r="P449" t="s">
        <v>38</v>
      </c>
      <c r="Q449" t="s">
        <v>38</v>
      </c>
      <c r="R449" t="s">
        <v>59</v>
      </c>
      <c r="S449" t="s">
        <v>59</v>
      </c>
      <c r="T449" t="s">
        <v>38</v>
      </c>
      <c r="U449" t="s">
        <v>38</v>
      </c>
      <c r="V449" t="s">
        <v>73</v>
      </c>
      <c r="W449" t="s">
        <v>52</v>
      </c>
      <c r="X449" t="s">
        <v>74</v>
      </c>
      <c r="Y449" t="s">
        <v>107</v>
      </c>
      <c r="AA449" t="s">
        <v>54</v>
      </c>
      <c r="AB449" t="s">
        <v>44</v>
      </c>
      <c r="AD449" t="s">
        <v>45</v>
      </c>
      <c r="AE449" t="s">
        <v>46</v>
      </c>
    </row>
    <row r="450" spans="1:31">
      <c r="A450" t="s">
        <v>128</v>
      </c>
      <c r="E450" t="s">
        <v>36</v>
      </c>
      <c r="F450" t="s">
        <v>37</v>
      </c>
      <c r="G450" t="s">
        <v>38</v>
      </c>
      <c r="H450" t="s">
        <v>38</v>
      </c>
      <c r="I450" t="s">
        <v>38</v>
      </c>
      <c r="J450" t="s">
        <v>38</v>
      </c>
      <c r="K450" t="s">
        <v>38</v>
      </c>
      <c r="L450" t="s">
        <v>38</v>
      </c>
      <c r="M450" t="s">
        <v>38</v>
      </c>
      <c r="N450" t="s">
        <v>59</v>
      </c>
      <c r="O450" t="s">
        <v>38</v>
      </c>
      <c r="P450" t="s">
        <v>38</v>
      </c>
      <c r="Q450" t="s">
        <v>38</v>
      </c>
      <c r="R450" t="s">
        <v>59</v>
      </c>
      <c r="S450" t="s">
        <v>59</v>
      </c>
      <c r="T450" t="s">
        <v>38</v>
      </c>
      <c r="U450" t="s">
        <v>38</v>
      </c>
      <c r="V450" t="s">
        <v>119</v>
      </c>
      <c r="W450" t="s">
        <v>52</v>
      </c>
      <c r="X450" t="s">
        <v>74</v>
      </c>
      <c r="Y450" t="s">
        <v>107</v>
      </c>
      <c r="AA450" t="s">
        <v>54</v>
      </c>
      <c r="AB450" t="s">
        <v>44</v>
      </c>
      <c r="AD450" t="s">
        <v>45</v>
      </c>
      <c r="AE450" t="s">
        <v>46</v>
      </c>
    </row>
    <row r="451" spans="1:31">
      <c r="A451" t="s">
        <v>196</v>
      </c>
      <c r="E451" t="s">
        <v>265</v>
      </c>
      <c r="F451" t="s">
        <v>207</v>
      </c>
      <c r="G451" t="s">
        <v>38</v>
      </c>
      <c r="H451" t="s">
        <v>38</v>
      </c>
      <c r="I451" t="s">
        <v>38</v>
      </c>
      <c r="J451" t="s">
        <v>38</v>
      </c>
      <c r="K451" t="s">
        <v>59</v>
      </c>
      <c r="L451" t="s">
        <v>38</v>
      </c>
      <c r="M451" t="s">
        <v>38</v>
      </c>
      <c r="N451" t="s">
        <v>38</v>
      </c>
      <c r="O451" t="s">
        <v>38</v>
      </c>
      <c r="P451" t="s">
        <v>59</v>
      </c>
      <c r="Q451" t="s">
        <v>38</v>
      </c>
      <c r="R451" t="s">
        <v>59</v>
      </c>
      <c r="S451" t="s">
        <v>59</v>
      </c>
      <c r="T451" t="s">
        <v>38</v>
      </c>
      <c r="U451" t="s">
        <v>38</v>
      </c>
      <c r="V451" t="s">
        <v>80</v>
      </c>
    </row>
    <row r="452" spans="1:31">
      <c r="A452" t="s">
        <v>126</v>
      </c>
      <c r="G452" t="s">
        <v>38</v>
      </c>
      <c r="H452" t="s">
        <v>38</v>
      </c>
      <c r="I452" t="s">
        <v>38</v>
      </c>
      <c r="J452" t="s">
        <v>50</v>
      </c>
      <c r="K452" t="s">
        <v>38</v>
      </c>
      <c r="L452" t="s">
        <v>38</v>
      </c>
      <c r="M452" t="s">
        <v>38</v>
      </c>
      <c r="N452" t="s">
        <v>38</v>
      </c>
      <c r="O452" t="s">
        <v>38</v>
      </c>
      <c r="P452" t="s">
        <v>59</v>
      </c>
      <c r="Q452" t="s">
        <v>50</v>
      </c>
      <c r="R452" t="s">
        <v>59</v>
      </c>
      <c r="S452" t="s">
        <v>59</v>
      </c>
      <c r="T452" t="s">
        <v>38</v>
      </c>
      <c r="U452" t="s">
        <v>38</v>
      </c>
      <c r="V452" t="s">
        <v>73</v>
      </c>
      <c r="W452" t="s">
        <v>60</v>
      </c>
      <c r="X452" t="s">
        <v>41</v>
      </c>
      <c r="AA452" t="s">
        <v>54</v>
      </c>
      <c r="AB452" t="s">
        <v>44</v>
      </c>
      <c r="AC452" t="s">
        <v>55</v>
      </c>
      <c r="AD452" t="s">
        <v>68</v>
      </c>
      <c r="AE452" t="s">
        <v>46</v>
      </c>
    </row>
    <row r="453" spans="1:31">
      <c r="E453" t="s">
        <v>154</v>
      </c>
      <c r="F453" t="s">
        <v>271</v>
      </c>
      <c r="G453" t="s">
        <v>38</v>
      </c>
      <c r="H453" t="s">
        <v>59</v>
      </c>
      <c r="I453" t="s">
        <v>38</v>
      </c>
      <c r="J453" t="s">
        <v>38</v>
      </c>
      <c r="K453" t="s">
        <v>59</v>
      </c>
      <c r="L453" t="s">
        <v>38</v>
      </c>
      <c r="M453" t="s">
        <v>38</v>
      </c>
      <c r="N453" t="s">
        <v>38</v>
      </c>
      <c r="O453" t="s">
        <v>38</v>
      </c>
      <c r="P453" t="s">
        <v>59</v>
      </c>
      <c r="Q453" t="s">
        <v>50</v>
      </c>
      <c r="R453" t="s">
        <v>59</v>
      </c>
      <c r="S453" t="s">
        <v>59</v>
      </c>
      <c r="T453" t="s">
        <v>38</v>
      </c>
      <c r="U453" t="s">
        <v>38</v>
      </c>
      <c r="V453" t="s">
        <v>39</v>
      </c>
      <c r="W453" t="s">
        <v>60</v>
      </c>
      <c r="X453" t="s">
        <v>74</v>
      </c>
      <c r="AA453" t="s">
        <v>54</v>
      </c>
      <c r="AB453" t="s">
        <v>44</v>
      </c>
      <c r="AC453" t="s">
        <v>67</v>
      </c>
      <c r="AD453" t="s">
        <v>45</v>
      </c>
      <c r="AE453" t="s">
        <v>46</v>
      </c>
    </row>
    <row r="454" spans="1:31">
      <c r="A454" t="s">
        <v>103</v>
      </c>
      <c r="E454" t="s">
        <v>124</v>
      </c>
      <c r="F454" t="s">
        <v>118</v>
      </c>
      <c r="G454" t="s">
        <v>38</v>
      </c>
      <c r="H454" t="s">
        <v>38</v>
      </c>
      <c r="I454" t="s">
        <v>59</v>
      </c>
      <c r="J454" t="s">
        <v>38</v>
      </c>
      <c r="K454" t="s">
        <v>59</v>
      </c>
      <c r="L454" t="s">
        <v>38</v>
      </c>
      <c r="M454" t="s">
        <v>38</v>
      </c>
      <c r="N454" t="s">
        <v>38</v>
      </c>
      <c r="O454" t="s">
        <v>38</v>
      </c>
      <c r="P454" t="s">
        <v>38</v>
      </c>
      <c r="Q454" t="s">
        <v>59</v>
      </c>
      <c r="R454" t="s">
        <v>59</v>
      </c>
      <c r="S454" t="s">
        <v>59</v>
      </c>
      <c r="T454" t="s">
        <v>38</v>
      </c>
      <c r="U454" t="s">
        <v>38</v>
      </c>
      <c r="V454" t="s">
        <v>73</v>
      </c>
      <c r="W454" t="s">
        <v>60</v>
      </c>
      <c r="X454" t="s">
        <v>41</v>
      </c>
      <c r="Y454" t="s">
        <v>186</v>
      </c>
      <c r="AA454" t="s">
        <v>54</v>
      </c>
      <c r="AB454" t="s">
        <v>44</v>
      </c>
      <c r="AC454" t="s">
        <v>82</v>
      </c>
      <c r="AD454" t="s">
        <v>45</v>
      </c>
      <c r="AE454" t="s">
        <v>137</v>
      </c>
    </row>
    <row r="455" spans="1:31">
      <c r="A455" t="s">
        <v>104</v>
      </c>
      <c r="E455" t="s">
        <v>183</v>
      </c>
      <c r="F455" t="s">
        <v>405</v>
      </c>
      <c r="G455" t="s">
        <v>38</v>
      </c>
      <c r="H455" t="s">
        <v>38</v>
      </c>
      <c r="I455" t="s">
        <v>38</v>
      </c>
      <c r="J455" t="s">
        <v>59</v>
      </c>
      <c r="K455" t="s">
        <v>59</v>
      </c>
      <c r="L455" t="s">
        <v>38</v>
      </c>
      <c r="M455" t="s">
        <v>38</v>
      </c>
      <c r="N455" t="s">
        <v>38</v>
      </c>
      <c r="O455" t="s">
        <v>38</v>
      </c>
      <c r="P455" t="s">
        <v>38</v>
      </c>
      <c r="Q455" t="s">
        <v>59</v>
      </c>
      <c r="R455" t="s">
        <v>59</v>
      </c>
      <c r="S455" t="s">
        <v>59</v>
      </c>
      <c r="T455" t="s">
        <v>38</v>
      </c>
      <c r="U455" t="s">
        <v>38</v>
      </c>
    </row>
    <row r="456" spans="1:31">
      <c r="A456" t="s">
        <v>178</v>
      </c>
      <c r="G456" t="s">
        <v>38</v>
      </c>
      <c r="H456" t="s">
        <v>38</v>
      </c>
      <c r="I456" t="s">
        <v>38</v>
      </c>
      <c r="J456" t="s">
        <v>50</v>
      </c>
      <c r="K456" t="s">
        <v>38</v>
      </c>
      <c r="L456" t="s">
        <v>59</v>
      </c>
      <c r="M456" t="s">
        <v>38</v>
      </c>
      <c r="N456" t="s">
        <v>38</v>
      </c>
      <c r="O456" t="s">
        <v>38</v>
      </c>
      <c r="P456" t="s">
        <v>38</v>
      </c>
      <c r="Q456" t="s">
        <v>59</v>
      </c>
      <c r="R456" t="s">
        <v>59</v>
      </c>
      <c r="S456" t="s">
        <v>59</v>
      </c>
      <c r="T456" t="s">
        <v>38</v>
      </c>
      <c r="U456" t="s">
        <v>38</v>
      </c>
      <c r="V456" t="s">
        <v>119</v>
      </c>
      <c r="W456" t="s">
        <v>60</v>
      </c>
      <c r="X456" t="s">
        <v>41</v>
      </c>
      <c r="Y456" t="s">
        <v>107</v>
      </c>
      <c r="AA456" t="s">
        <v>54</v>
      </c>
      <c r="AB456" t="s">
        <v>44</v>
      </c>
      <c r="AD456" t="s">
        <v>68</v>
      </c>
      <c r="AE456" t="s">
        <v>141</v>
      </c>
    </row>
    <row r="457" spans="1:31">
      <c r="E457" t="s">
        <v>84</v>
      </c>
      <c r="G457" t="s">
        <v>38</v>
      </c>
      <c r="H457" t="s">
        <v>38</v>
      </c>
      <c r="I457" t="s">
        <v>38</v>
      </c>
      <c r="J457" t="s">
        <v>59</v>
      </c>
      <c r="K457" t="s">
        <v>59</v>
      </c>
      <c r="L457" t="s">
        <v>59</v>
      </c>
      <c r="M457" t="s">
        <v>38</v>
      </c>
      <c r="N457" t="s">
        <v>38</v>
      </c>
      <c r="O457" t="s">
        <v>38</v>
      </c>
      <c r="P457" t="s">
        <v>38</v>
      </c>
      <c r="Q457" t="s">
        <v>59</v>
      </c>
      <c r="R457" t="s">
        <v>59</v>
      </c>
      <c r="S457" t="s">
        <v>59</v>
      </c>
      <c r="T457" t="s">
        <v>38</v>
      </c>
      <c r="U457" t="s">
        <v>38</v>
      </c>
      <c r="V457" t="s">
        <v>80</v>
      </c>
      <c r="W457" t="s">
        <v>60</v>
      </c>
      <c r="X457" t="s">
        <v>41</v>
      </c>
      <c r="Y457" t="s">
        <v>107</v>
      </c>
      <c r="AA457" t="s">
        <v>54</v>
      </c>
      <c r="AB457" t="s">
        <v>44</v>
      </c>
      <c r="AD457" t="s">
        <v>45</v>
      </c>
      <c r="AE457" t="s">
        <v>102</v>
      </c>
    </row>
    <row r="458" spans="1:31">
      <c r="E458" t="s">
        <v>36</v>
      </c>
      <c r="F458" t="s">
        <v>163</v>
      </c>
      <c r="G458" t="s">
        <v>38</v>
      </c>
      <c r="H458" t="s">
        <v>38</v>
      </c>
      <c r="I458" t="s">
        <v>38</v>
      </c>
      <c r="J458" t="s">
        <v>38</v>
      </c>
      <c r="K458" t="s">
        <v>38</v>
      </c>
      <c r="L458" t="s">
        <v>38</v>
      </c>
      <c r="M458" t="s">
        <v>38</v>
      </c>
      <c r="N458" t="s">
        <v>38</v>
      </c>
      <c r="O458" t="s">
        <v>38</v>
      </c>
      <c r="P458" t="s">
        <v>38</v>
      </c>
      <c r="Q458" t="s">
        <v>50</v>
      </c>
      <c r="R458" t="s">
        <v>38</v>
      </c>
      <c r="S458" t="s">
        <v>38</v>
      </c>
      <c r="T458" t="s">
        <v>50</v>
      </c>
      <c r="U458" t="s">
        <v>38</v>
      </c>
      <c r="V458" t="s">
        <v>39</v>
      </c>
      <c r="W458" t="s">
        <v>40</v>
      </c>
      <c r="X458" t="s">
        <v>41</v>
      </c>
      <c r="AB458" t="s">
        <v>44</v>
      </c>
      <c r="AD458" t="s">
        <v>68</v>
      </c>
      <c r="AE458" t="s">
        <v>46</v>
      </c>
    </row>
    <row r="459" spans="1:31">
      <c r="A459" t="s">
        <v>56</v>
      </c>
      <c r="E459" t="s">
        <v>224</v>
      </c>
      <c r="F459" t="s">
        <v>255</v>
      </c>
      <c r="G459" t="s">
        <v>38</v>
      </c>
      <c r="H459" t="s">
        <v>38</v>
      </c>
      <c r="I459" t="s">
        <v>38</v>
      </c>
      <c r="J459" t="s">
        <v>38</v>
      </c>
      <c r="K459" t="s">
        <v>38</v>
      </c>
      <c r="L459" t="s">
        <v>50</v>
      </c>
      <c r="M459" t="s">
        <v>38</v>
      </c>
      <c r="N459" t="s">
        <v>38</v>
      </c>
      <c r="O459" t="s">
        <v>38</v>
      </c>
      <c r="P459" t="s">
        <v>38</v>
      </c>
      <c r="Q459" t="s">
        <v>50</v>
      </c>
      <c r="R459" t="s">
        <v>38</v>
      </c>
      <c r="S459" t="s">
        <v>38</v>
      </c>
      <c r="T459" t="s">
        <v>50</v>
      </c>
      <c r="U459" t="s">
        <v>38</v>
      </c>
      <c r="V459" t="s">
        <v>51</v>
      </c>
      <c r="W459" t="s">
        <v>40</v>
      </c>
      <c r="X459" t="s">
        <v>74</v>
      </c>
      <c r="Y459" t="s">
        <v>107</v>
      </c>
      <c r="AA459" t="s">
        <v>54</v>
      </c>
      <c r="AB459" t="s">
        <v>44</v>
      </c>
      <c r="AC459" t="s">
        <v>82</v>
      </c>
      <c r="AD459" t="s">
        <v>45</v>
      </c>
      <c r="AE459" t="s">
        <v>121</v>
      </c>
    </row>
    <row r="460" spans="1:31">
      <c r="A460" t="s">
        <v>56</v>
      </c>
      <c r="E460" t="s">
        <v>36</v>
      </c>
      <c r="F460" t="s">
        <v>100</v>
      </c>
      <c r="G460" t="s">
        <v>38</v>
      </c>
      <c r="H460" t="s">
        <v>38</v>
      </c>
      <c r="I460" t="s">
        <v>59</v>
      </c>
      <c r="J460" t="s">
        <v>38</v>
      </c>
      <c r="K460" t="s">
        <v>59</v>
      </c>
      <c r="L460" t="s">
        <v>38</v>
      </c>
      <c r="M460" t="s">
        <v>59</v>
      </c>
      <c r="N460" t="s">
        <v>59</v>
      </c>
      <c r="O460" t="s">
        <v>38</v>
      </c>
      <c r="P460" t="s">
        <v>59</v>
      </c>
      <c r="Q460" t="s">
        <v>59</v>
      </c>
      <c r="R460" t="s">
        <v>38</v>
      </c>
      <c r="S460" t="s">
        <v>38</v>
      </c>
      <c r="T460" t="s">
        <v>50</v>
      </c>
      <c r="U460" t="s">
        <v>38</v>
      </c>
    </row>
    <row r="461" spans="1:31">
      <c r="A461" t="s">
        <v>70</v>
      </c>
      <c r="E461" t="s">
        <v>78</v>
      </c>
      <c r="F461" t="s">
        <v>271</v>
      </c>
      <c r="G461" t="s">
        <v>38</v>
      </c>
      <c r="H461" t="s">
        <v>38</v>
      </c>
      <c r="I461" t="s">
        <v>38</v>
      </c>
      <c r="J461" t="s">
        <v>38</v>
      </c>
      <c r="K461" t="s">
        <v>50</v>
      </c>
      <c r="L461" t="s">
        <v>38</v>
      </c>
      <c r="M461" t="s">
        <v>38</v>
      </c>
      <c r="N461" t="s">
        <v>38</v>
      </c>
      <c r="O461" t="s">
        <v>38</v>
      </c>
      <c r="P461" t="s">
        <v>38</v>
      </c>
      <c r="Q461" t="s">
        <v>38</v>
      </c>
      <c r="R461" t="s">
        <v>50</v>
      </c>
      <c r="S461" t="s">
        <v>38</v>
      </c>
      <c r="T461" t="s">
        <v>50</v>
      </c>
      <c r="U461" t="s">
        <v>38</v>
      </c>
      <c r="V461" t="s">
        <v>73</v>
      </c>
      <c r="W461" t="s">
        <v>145</v>
      </c>
      <c r="X461" t="s">
        <v>74</v>
      </c>
      <c r="AA461" t="s">
        <v>54</v>
      </c>
      <c r="AB461" t="s">
        <v>44</v>
      </c>
      <c r="AD461" t="s">
        <v>156</v>
      </c>
    </row>
    <row r="462" spans="1:31">
      <c r="A462" t="s">
        <v>98</v>
      </c>
      <c r="E462" t="s">
        <v>441</v>
      </c>
      <c r="F462" t="s">
        <v>442</v>
      </c>
      <c r="G462" t="s">
        <v>38</v>
      </c>
      <c r="H462" t="s">
        <v>38</v>
      </c>
      <c r="I462" t="s">
        <v>38</v>
      </c>
      <c r="J462" t="s">
        <v>38</v>
      </c>
      <c r="K462" t="s">
        <v>38</v>
      </c>
      <c r="L462" t="s">
        <v>50</v>
      </c>
      <c r="M462" t="s">
        <v>38</v>
      </c>
      <c r="N462" t="s">
        <v>38</v>
      </c>
      <c r="O462" t="s">
        <v>38</v>
      </c>
      <c r="P462" t="s">
        <v>38</v>
      </c>
      <c r="Q462" t="s">
        <v>38</v>
      </c>
      <c r="R462" t="s">
        <v>50</v>
      </c>
      <c r="S462" t="s">
        <v>38</v>
      </c>
      <c r="T462" t="s">
        <v>50</v>
      </c>
      <c r="U462" t="s">
        <v>38</v>
      </c>
    </row>
    <row r="463" spans="1:31">
      <c r="A463" t="s">
        <v>104</v>
      </c>
      <c r="E463" t="s">
        <v>172</v>
      </c>
      <c r="F463" t="s">
        <v>173</v>
      </c>
      <c r="G463" t="s">
        <v>38</v>
      </c>
      <c r="H463" t="s">
        <v>38</v>
      </c>
      <c r="I463" t="s">
        <v>38</v>
      </c>
      <c r="J463" t="s">
        <v>50</v>
      </c>
      <c r="K463" t="s">
        <v>59</v>
      </c>
      <c r="L463" t="s">
        <v>38</v>
      </c>
      <c r="M463" t="s">
        <v>38</v>
      </c>
      <c r="N463" t="s">
        <v>50</v>
      </c>
      <c r="O463" t="s">
        <v>38</v>
      </c>
      <c r="P463" t="s">
        <v>38</v>
      </c>
      <c r="Q463" t="s">
        <v>38</v>
      </c>
      <c r="R463" t="s">
        <v>50</v>
      </c>
      <c r="S463" t="s">
        <v>38</v>
      </c>
      <c r="T463" t="s">
        <v>50</v>
      </c>
      <c r="U463" t="s">
        <v>38</v>
      </c>
      <c r="V463" t="s">
        <v>51</v>
      </c>
      <c r="W463" t="s">
        <v>106</v>
      </c>
      <c r="X463" t="s">
        <v>74</v>
      </c>
      <c r="Y463" t="s">
        <v>101</v>
      </c>
      <c r="AA463" t="s">
        <v>54</v>
      </c>
      <c r="AB463" t="s">
        <v>44</v>
      </c>
      <c r="AC463" t="s">
        <v>55</v>
      </c>
    </row>
    <row r="464" spans="1:31">
      <c r="G464" t="s">
        <v>59</v>
      </c>
      <c r="H464" t="s">
        <v>38</v>
      </c>
      <c r="I464" t="s">
        <v>59</v>
      </c>
      <c r="J464" t="s">
        <v>38</v>
      </c>
      <c r="K464" t="s">
        <v>38</v>
      </c>
      <c r="L464" t="s">
        <v>38</v>
      </c>
      <c r="M464" t="s">
        <v>38</v>
      </c>
      <c r="N464" t="s">
        <v>38</v>
      </c>
      <c r="O464" t="s">
        <v>38</v>
      </c>
      <c r="P464" t="s">
        <v>38</v>
      </c>
      <c r="Q464" t="s">
        <v>38</v>
      </c>
      <c r="R464" t="s">
        <v>38</v>
      </c>
      <c r="S464" t="s">
        <v>59</v>
      </c>
      <c r="T464" t="s">
        <v>50</v>
      </c>
      <c r="U464" t="s">
        <v>38</v>
      </c>
    </row>
    <row r="465" spans="1:31">
      <c r="A465" t="s">
        <v>56</v>
      </c>
      <c r="E465" t="s">
        <v>457</v>
      </c>
      <c r="F465" t="s">
        <v>118</v>
      </c>
      <c r="G465" t="s">
        <v>38</v>
      </c>
      <c r="H465" t="s">
        <v>38</v>
      </c>
      <c r="I465" t="s">
        <v>38</v>
      </c>
      <c r="J465" t="s">
        <v>38</v>
      </c>
      <c r="K465" t="s">
        <v>38</v>
      </c>
      <c r="L465" t="s">
        <v>38</v>
      </c>
      <c r="M465" t="s">
        <v>38</v>
      </c>
      <c r="N465" t="s">
        <v>38</v>
      </c>
      <c r="O465" t="s">
        <v>38</v>
      </c>
      <c r="P465" t="s">
        <v>38</v>
      </c>
      <c r="Q465" t="s">
        <v>38</v>
      </c>
      <c r="R465" t="s">
        <v>38</v>
      </c>
      <c r="S465" t="s">
        <v>38</v>
      </c>
      <c r="T465" t="s">
        <v>59</v>
      </c>
      <c r="U465" t="s">
        <v>38</v>
      </c>
      <c r="V465" t="s">
        <v>80</v>
      </c>
      <c r="W465" t="s">
        <v>106</v>
      </c>
      <c r="X465" t="s">
        <v>92</v>
      </c>
      <c r="AA465" t="s">
        <v>92</v>
      </c>
      <c r="AB465" t="s">
        <v>44</v>
      </c>
      <c r="AD465" t="s">
        <v>45</v>
      </c>
      <c r="AE465" t="s">
        <v>46</v>
      </c>
    </row>
    <row r="466" spans="1:31">
      <c r="A466" t="s">
        <v>99</v>
      </c>
      <c r="E466" t="s">
        <v>230</v>
      </c>
      <c r="F466" t="s">
        <v>238</v>
      </c>
      <c r="G466" t="s">
        <v>38</v>
      </c>
      <c r="H466" t="s">
        <v>38</v>
      </c>
      <c r="I466" t="s">
        <v>59</v>
      </c>
      <c r="J466" t="s">
        <v>59</v>
      </c>
      <c r="K466" t="s">
        <v>38</v>
      </c>
      <c r="L466" t="s">
        <v>38</v>
      </c>
      <c r="M466" t="s">
        <v>38</v>
      </c>
      <c r="N466" t="s">
        <v>59</v>
      </c>
      <c r="O466" t="s">
        <v>38</v>
      </c>
      <c r="P466" t="s">
        <v>38</v>
      </c>
      <c r="Q466" t="s">
        <v>38</v>
      </c>
      <c r="R466" t="s">
        <v>38</v>
      </c>
      <c r="S466" t="s">
        <v>38</v>
      </c>
      <c r="T466" t="s">
        <v>59</v>
      </c>
      <c r="U466" t="s">
        <v>38</v>
      </c>
      <c r="V466" t="s">
        <v>51</v>
      </c>
      <c r="W466" t="s">
        <v>52</v>
      </c>
      <c r="X466" t="s">
        <v>74</v>
      </c>
      <c r="AA466" t="s">
        <v>54</v>
      </c>
      <c r="AB466" t="s">
        <v>44</v>
      </c>
      <c r="AD466" t="s">
        <v>45</v>
      </c>
      <c r="AE466" t="s">
        <v>46</v>
      </c>
    </row>
    <row r="467" spans="1:31">
      <c r="A467" t="s">
        <v>99</v>
      </c>
      <c r="E467" t="s">
        <v>37</v>
      </c>
      <c r="F467" t="s">
        <v>100</v>
      </c>
      <c r="G467" t="s">
        <v>59</v>
      </c>
      <c r="H467" t="s">
        <v>50</v>
      </c>
      <c r="I467" t="s">
        <v>38</v>
      </c>
      <c r="J467" t="s">
        <v>50</v>
      </c>
      <c r="K467" t="s">
        <v>50</v>
      </c>
      <c r="L467" t="s">
        <v>59</v>
      </c>
      <c r="M467" t="s">
        <v>38</v>
      </c>
      <c r="N467" t="s">
        <v>38</v>
      </c>
      <c r="O467" t="s">
        <v>38</v>
      </c>
      <c r="P467" t="s">
        <v>38</v>
      </c>
      <c r="Q467" t="s">
        <v>50</v>
      </c>
      <c r="R467" t="s">
        <v>38</v>
      </c>
      <c r="S467" t="s">
        <v>38</v>
      </c>
      <c r="T467" t="s">
        <v>59</v>
      </c>
      <c r="U467" t="s">
        <v>38</v>
      </c>
      <c r="V467" t="s">
        <v>51</v>
      </c>
      <c r="W467" t="s">
        <v>60</v>
      </c>
      <c r="X467" t="s">
        <v>41</v>
      </c>
      <c r="Y467" t="s">
        <v>101</v>
      </c>
      <c r="AA467" t="s">
        <v>54</v>
      </c>
      <c r="AB467" t="s">
        <v>44</v>
      </c>
      <c r="AC467" t="s">
        <v>61</v>
      </c>
      <c r="AD467" t="s">
        <v>45</v>
      </c>
      <c r="AE467" t="s">
        <v>102</v>
      </c>
    </row>
    <row r="468" spans="1:31">
      <c r="E468" t="s">
        <v>129</v>
      </c>
      <c r="F468" t="s">
        <v>469</v>
      </c>
      <c r="G468" t="s">
        <v>38</v>
      </c>
      <c r="H468" t="s">
        <v>38</v>
      </c>
      <c r="I468" t="s">
        <v>38</v>
      </c>
      <c r="J468" t="s">
        <v>38</v>
      </c>
      <c r="K468" t="s">
        <v>50</v>
      </c>
      <c r="L468" t="s">
        <v>50</v>
      </c>
      <c r="M468" t="s">
        <v>38</v>
      </c>
      <c r="N468" t="s">
        <v>38</v>
      </c>
      <c r="O468" t="s">
        <v>38</v>
      </c>
      <c r="P468" t="s">
        <v>50</v>
      </c>
      <c r="Q468" t="s">
        <v>50</v>
      </c>
      <c r="R468" t="s">
        <v>38</v>
      </c>
      <c r="S468" t="s">
        <v>38</v>
      </c>
      <c r="T468" t="s">
        <v>59</v>
      </c>
      <c r="U468" t="s">
        <v>38</v>
      </c>
      <c r="V468" t="s">
        <v>39</v>
      </c>
      <c r="W468" t="s">
        <v>40</v>
      </c>
      <c r="X468" t="s">
        <v>41</v>
      </c>
      <c r="Y468" t="s">
        <v>107</v>
      </c>
      <c r="AA468" t="s">
        <v>54</v>
      </c>
      <c r="AB468" t="s">
        <v>44</v>
      </c>
      <c r="AD468" t="s">
        <v>45</v>
      </c>
      <c r="AE468" t="s">
        <v>540</v>
      </c>
    </row>
    <row r="469" spans="1:31">
      <c r="E469" t="s">
        <v>90</v>
      </c>
      <c r="F469" t="s">
        <v>163</v>
      </c>
      <c r="G469" t="s">
        <v>38</v>
      </c>
      <c r="H469" t="s">
        <v>38</v>
      </c>
      <c r="I469" t="s">
        <v>38</v>
      </c>
      <c r="J469" t="s">
        <v>38</v>
      </c>
      <c r="K469" t="s">
        <v>59</v>
      </c>
      <c r="L469" t="s">
        <v>38</v>
      </c>
      <c r="M469" t="s">
        <v>38</v>
      </c>
      <c r="N469" t="s">
        <v>38</v>
      </c>
      <c r="O469" t="s">
        <v>38</v>
      </c>
      <c r="P469" t="s">
        <v>59</v>
      </c>
      <c r="Q469" t="s">
        <v>59</v>
      </c>
      <c r="R469" t="s">
        <v>38</v>
      </c>
      <c r="S469" t="s">
        <v>38</v>
      </c>
      <c r="T469" t="s">
        <v>59</v>
      </c>
      <c r="U469" t="s">
        <v>38</v>
      </c>
      <c r="V469" t="s">
        <v>39</v>
      </c>
      <c r="W469" t="s">
        <v>40</v>
      </c>
      <c r="X469" t="s">
        <v>74</v>
      </c>
      <c r="AA469" t="s">
        <v>54</v>
      </c>
      <c r="AB469" t="s">
        <v>44</v>
      </c>
      <c r="AD469" t="s">
        <v>68</v>
      </c>
      <c r="AE469" t="s">
        <v>121</v>
      </c>
    </row>
    <row r="470" spans="1:31">
      <c r="A470" t="s">
        <v>132</v>
      </c>
      <c r="E470" t="s">
        <v>265</v>
      </c>
      <c r="F470" t="s">
        <v>272</v>
      </c>
      <c r="G470" t="s">
        <v>38</v>
      </c>
      <c r="H470" t="s">
        <v>38</v>
      </c>
      <c r="I470" t="s">
        <v>38</v>
      </c>
      <c r="J470" t="s">
        <v>50</v>
      </c>
      <c r="K470" t="s">
        <v>38</v>
      </c>
      <c r="L470" t="s">
        <v>38</v>
      </c>
      <c r="M470" t="s">
        <v>38</v>
      </c>
      <c r="N470" t="s">
        <v>38</v>
      </c>
      <c r="O470" t="s">
        <v>38</v>
      </c>
      <c r="P470" t="s">
        <v>38</v>
      </c>
      <c r="Q470" t="s">
        <v>50</v>
      </c>
      <c r="R470" t="s">
        <v>50</v>
      </c>
      <c r="S470" t="s">
        <v>38</v>
      </c>
      <c r="T470" t="s">
        <v>59</v>
      </c>
      <c r="U470" t="s">
        <v>38</v>
      </c>
      <c r="V470" t="s">
        <v>51</v>
      </c>
      <c r="W470" t="s">
        <v>60</v>
      </c>
      <c r="X470" t="s">
        <v>74</v>
      </c>
      <c r="Y470" t="s">
        <v>101</v>
      </c>
      <c r="AA470" t="s">
        <v>54</v>
      </c>
      <c r="AB470" t="s">
        <v>44</v>
      </c>
      <c r="AC470" t="s">
        <v>61</v>
      </c>
      <c r="AD470" t="s">
        <v>156</v>
      </c>
      <c r="AE470" t="s">
        <v>121</v>
      </c>
    </row>
    <row r="471" spans="1:31">
      <c r="A471" t="s">
        <v>122</v>
      </c>
      <c r="E471" t="s">
        <v>311</v>
      </c>
      <c r="F471" t="s">
        <v>454</v>
      </c>
      <c r="G471" t="s">
        <v>50</v>
      </c>
      <c r="H471" t="s">
        <v>38</v>
      </c>
      <c r="I471" t="s">
        <v>38</v>
      </c>
      <c r="J471" t="s">
        <v>50</v>
      </c>
      <c r="K471" t="s">
        <v>50</v>
      </c>
      <c r="L471" t="s">
        <v>50</v>
      </c>
      <c r="M471" t="s">
        <v>38</v>
      </c>
      <c r="N471" t="s">
        <v>38</v>
      </c>
      <c r="O471" t="s">
        <v>59</v>
      </c>
      <c r="P471" t="s">
        <v>50</v>
      </c>
      <c r="Q471" t="s">
        <v>50</v>
      </c>
      <c r="R471" t="s">
        <v>50</v>
      </c>
      <c r="S471" t="s">
        <v>38</v>
      </c>
      <c r="T471" t="s">
        <v>59</v>
      </c>
      <c r="U471" t="s">
        <v>38</v>
      </c>
    </row>
    <row r="472" spans="1:31">
      <c r="A472" t="s">
        <v>56</v>
      </c>
      <c r="E472" t="s">
        <v>418</v>
      </c>
      <c r="G472" t="s">
        <v>38</v>
      </c>
      <c r="H472" t="s">
        <v>38</v>
      </c>
      <c r="I472" t="s">
        <v>38</v>
      </c>
      <c r="J472" t="s">
        <v>38</v>
      </c>
      <c r="K472" t="s">
        <v>50</v>
      </c>
      <c r="L472" t="s">
        <v>38</v>
      </c>
      <c r="M472" t="s">
        <v>38</v>
      </c>
      <c r="N472" t="s">
        <v>38</v>
      </c>
      <c r="O472" t="s">
        <v>38</v>
      </c>
      <c r="P472" t="s">
        <v>38</v>
      </c>
      <c r="Q472" t="s">
        <v>38</v>
      </c>
      <c r="R472" t="s">
        <v>38</v>
      </c>
      <c r="S472" t="s">
        <v>50</v>
      </c>
      <c r="T472" t="s">
        <v>59</v>
      </c>
      <c r="U472" t="s">
        <v>38</v>
      </c>
    </row>
    <row r="473" spans="1:31">
      <c r="A473" t="s">
        <v>196</v>
      </c>
      <c r="G473" t="s">
        <v>38</v>
      </c>
      <c r="H473" t="s">
        <v>59</v>
      </c>
      <c r="I473" t="s">
        <v>38</v>
      </c>
      <c r="J473" t="s">
        <v>59</v>
      </c>
      <c r="K473" t="s">
        <v>59</v>
      </c>
      <c r="L473" t="s">
        <v>38</v>
      </c>
      <c r="M473" t="s">
        <v>38</v>
      </c>
      <c r="N473" t="s">
        <v>38</v>
      </c>
      <c r="O473" t="s">
        <v>38</v>
      </c>
      <c r="P473" t="s">
        <v>38</v>
      </c>
      <c r="Q473" t="s">
        <v>59</v>
      </c>
      <c r="R473" t="s">
        <v>38</v>
      </c>
      <c r="S473" t="s">
        <v>50</v>
      </c>
      <c r="T473" t="s">
        <v>59</v>
      </c>
      <c r="U473" t="s">
        <v>38</v>
      </c>
      <c r="V473" t="s">
        <v>51</v>
      </c>
      <c r="W473" t="s">
        <v>106</v>
      </c>
      <c r="X473" t="s">
        <v>92</v>
      </c>
      <c r="AA473" t="s">
        <v>54</v>
      </c>
      <c r="AB473" t="s">
        <v>44</v>
      </c>
      <c r="AC473" t="s">
        <v>361</v>
      </c>
    </row>
    <row r="474" spans="1:31">
      <c r="A474" t="s">
        <v>99</v>
      </c>
      <c r="E474" t="s">
        <v>129</v>
      </c>
      <c r="F474" t="s">
        <v>271</v>
      </c>
      <c r="G474" t="s">
        <v>38</v>
      </c>
      <c r="H474" t="s">
        <v>38</v>
      </c>
      <c r="I474" t="s">
        <v>38</v>
      </c>
      <c r="J474" t="s">
        <v>38</v>
      </c>
      <c r="K474" t="s">
        <v>38</v>
      </c>
      <c r="L474" t="s">
        <v>38</v>
      </c>
      <c r="M474" t="s">
        <v>38</v>
      </c>
      <c r="N474" t="s">
        <v>38</v>
      </c>
      <c r="O474" t="s">
        <v>38</v>
      </c>
      <c r="P474" t="s">
        <v>38</v>
      </c>
      <c r="Q474" t="s">
        <v>38</v>
      </c>
      <c r="R474" t="s">
        <v>38</v>
      </c>
      <c r="S474" t="s">
        <v>59</v>
      </c>
      <c r="T474" t="s">
        <v>59</v>
      </c>
      <c r="U474" t="s">
        <v>38</v>
      </c>
    </row>
    <row r="475" spans="1:31">
      <c r="A475" t="s">
        <v>104</v>
      </c>
      <c r="E475" t="s">
        <v>105</v>
      </c>
      <c r="F475" t="s">
        <v>105</v>
      </c>
      <c r="G475" t="s">
        <v>59</v>
      </c>
      <c r="H475" t="s">
        <v>38</v>
      </c>
      <c r="I475" t="s">
        <v>38</v>
      </c>
      <c r="J475" t="s">
        <v>38</v>
      </c>
      <c r="K475" t="s">
        <v>38</v>
      </c>
      <c r="L475" t="s">
        <v>38</v>
      </c>
      <c r="M475" t="s">
        <v>38</v>
      </c>
      <c r="N475" t="s">
        <v>38</v>
      </c>
      <c r="O475" t="s">
        <v>38</v>
      </c>
      <c r="P475" t="s">
        <v>38</v>
      </c>
      <c r="Q475" t="s">
        <v>38</v>
      </c>
      <c r="R475" t="s">
        <v>38</v>
      </c>
      <c r="S475" t="s">
        <v>59</v>
      </c>
      <c r="T475" t="s">
        <v>59</v>
      </c>
      <c r="U475" t="s">
        <v>38</v>
      </c>
    </row>
    <row r="476" spans="1:31">
      <c r="A476" t="s">
        <v>474</v>
      </c>
      <c r="E476" t="s">
        <v>105</v>
      </c>
      <c r="F476" t="s">
        <v>105</v>
      </c>
      <c r="G476" t="s">
        <v>38</v>
      </c>
      <c r="H476" t="s">
        <v>59</v>
      </c>
      <c r="I476" t="s">
        <v>38</v>
      </c>
      <c r="J476" t="s">
        <v>50</v>
      </c>
      <c r="K476" t="s">
        <v>38</v>
      </c>
      <c r="L476" t="s">
        <v>59</v>
      </c>
      <c r="M476" t="s">
        <v>38</v>
      </c>
      <c r="N476" t="s">
        <v>38</v>
      </c>
      <c r="O476" t="s">
        <v>38</v>
      </c>
      <c r="P476" t="s">
        <v>38</v>
      </c>
      <c r="Q476" t="s">
        <v>38</v>
      </c>
      <c r="R476" t="s">
        <v>38</v>
      </c>
      <c r="S476" t="s">
        <v>59</v>
      </c>
      <c r="T476" t="s">
        <v>59</v>
      </c>
      <c r="U476" t="s">
        <v>38</v>
      </c>
      <c r="V476" t="s">
        <v>119</v>
      </c>
      <c r="W476" t="s">
        <v>52</v>
      </c>
      <c r="X476" t="s">
        <v>41</v>
      </c>
      <c r="AA476" t="s">
        <v>54</v>
      </c>
      <c r="AB476" t="s">
        <v>44</v>
      </c>
      <c r="AD476" t="s">
        <v>45</v>
      </c>
    </row>
    <row r="477" spans="1:31">
      <c r="A477" t="s">
        <v>56</v>
      </c>
      <c r="F477" t="s">
        <v>58</v>
      </c>
      <c r="G477" t="s">
        <v>38</v>
      </c>
      <c r="H477" t="s">
        <v>59</v>
      </c>
      <c r="I477" t="s">
        <v>59</v>
      </c>
      <c r="J477" t="s">
        <v>50</v>
      </c>
      <c r="K477" t="s">
        <v>38</v>
      </c>
      <c r="L477" t="s">
        <v>38</v>
      </c>
      <c r="M477" t="s">
        <v>59</v>
      </c>
      <c r="N477" t="s">
        <v>59</v>
      </c>
      <c r="O477" t="s">
        <v>38</v>
      </c>
      <c r="P477" t="s">
        <v>38</v>
      </c>
      <c r="Q477" t="s">
        <v>50</v>
      </c>
      <c r="R477" t="s">
        <v>38</v>
      </c>
      <c r="S477" t="s">
        <v>59</v>
      </c>
      <c r="T477" t="s">
        <v>59</v>
      </c>
      <c r="U477" t="s">
        <v>38</v>
      </c>
      <c r="V477" t="s">
        <v>80</v>
      </c>
      <c r="W477" t="s">
        <v>40</v>
      </c>
      <c r="X477" t="s">
        <v>41</v>
      </c>
      <c r="Y477" t="s">
        <v>107</v>
      </c>
      <c r="AA477" t="s">
        <v>54</v>
      </c>
      <c r="AB477" t="s">
        <v>44</v>
      </c>
      <c r="AD477" t="s">
        <v>45</v>
      </c>
      <c r="AE477" t="s">
        <v>46</v>
      </c>
    </row>
    <row r="478" spans="1:31">
      <c r="A478" t="s">
        <v>77</v>
      </c>
      <c r="E478" t="s">
        <v>445</v>
      </c>
      <c r="G478" t="s">
        <v>38</v>
      </c>
      <c r="H478" t="s">
        <v>38</v>
      </c>
      <c r="I478" t="s">
        <v>59</v>
      </c>
      <c r="J478" t="s">
        <v>59</v>
      </c>
      <c r="K478" t="s">
        <v>59</v>
      </c>
      <c r="L478" t="s">
        <v>50</v>
      </c>
      <c r="M478" t="s">
        <v>38</v>
      </c>
      <c r="N478" t="s">
        <v>38</v>
      </c>
      <c r="O478" t="s">
        <v>38</v>
      </c>
      <c r="P478" t="s">
        <v>50</v>
      </c>
      <c r="Q478" t="s">
        <v>50</v>
      </c>
      <c r="R478" t="s">
        <v>38</v>
      </c>
      <c r="S478" t="s">
        <v>59</v>
      </c>
      <c r="T478" t="s">
        <v>59</v>
      </c>
      <c r="U478" t="s">
        <v>38</v>
      </c>
    </row>
    <row r="479" spans="1:31">
      <c r="A479" t="s">
        <v>98</v>
      </c>
      <c r="E479" t="s">
        <v>109</v>
      </c>
      <c r="F479" t="s">
        <v>153</v>
      </c>
      <c r="G479" t="s">
        <v>38</v>
      </c>
      <c r="H479" t="s">
        <v>38</v>
      </c>
      <c r="I479" t="s">
        <v>59</v>
      </c>
      <c r="J479" t="s">
        <v>59</v>
      </c>
      <c r="K479" t="s">
        <v>38</v>
      </c>
      <c r="L479" t="s">
        <v>38</v>
      </c>
      <c r="M479" t="s">
        <v>38</v>
      </c>
      <c r="N479" t="s">
        <v>38</v>
      </c>
      <c r="O479" t="s">
        <v>38</v>
      </c>
      <c r="P479" t="s">
        <v>38</v>
      </c>
      <c r="Q479" t="s">
        <v>59</v>
      </c>
      <c r="R479" t="s">
        <v>38</v>
      </c>
      <c r="S479" t="s">
        <v>59</v>
      </c>
      <c r="T479" t="s">
        <v>59</v>
      </c>
      <c r="U479" t="s">
        <v>38</v>
      </c>
      <c r="V479" t="s">
        <v>119</v>
      </c>
      <c r="W479" t="s">
        <v>40</v>
      </c>
      <c r="X479" t="s">
        <v>74</v>
      </c>
      <c r="Y479" t="s">
        <v>107</v>
      </c>
      <c r="AA479" t="s">
        <v>54</v>
      </c>
      <c r="AB479" t="s">
        <v>44</v>
      </c>
      <c r="AC479" t="s">
        <v>82</v>
      </c>
      <c r="AD479" t="s">
        <v>45</v>
      </c>
      <c r="AE479" t="s">
        <v>121</v>
      </c>
    </row>
    <row r="480" spans="1:31">
      <c r="A480" t="s">
        <v>122</v>
      </c>
      <c r="E480" t="s">
        <v>159</v>
      </c>
      <c r="F480" t="s">
        <v>249</v>
      </c>
      <c r="G480" t="s">
        <v>38</v>
      </c>
      <c r="H480" t="s">
        <v>38</v>
      </c>
      <c r="I480" t="s">
        <v>38</v>
      </c>
      <c r="J480" t="s">
        <v>38</v>
      </c>
      <c r="K480" t="s">
        <v>50</v>
      </c>
      <c r="L480" t="s">
        <v>38</v>
      </c>
      <c r="M480" t="s">
        <v>38</v>
      </c>
      <c r="N480" t="s">
        <v>38</v>
      </c>
      <c r="O480" t="s">
        <v>59</v>
      </c>
      <c r="P480" t="s">
        <v>38</v>
      </c>
      <c r="Q480" t="s">
        <v>59</v>
      </c>
      <c r="R480" t="s">
        <v>59</v>
      </c>
      <c r="S480" t="s">
        <v>59</v>
      </c>
      <c r="T480" t="s">
        <v>59</v>
      </c>
      <c r="U480" t="s">
        <v>38</v>
      </c>
    </row>
    <row r="481" spans="1:31">
      <c r="F481" t="s">
        <v>203</v>
      </c>
      <c r="G481" t="s">
        <v>38</v>
      </c>
      <c r="H481" t="s">
        <v>38</v>
      </c>
      <c r="I481" t="s">
        <v>38</v>
      </c>
      <c r="J481" t="s">
        <v>50</v>
      </c>
      <c r="K481" t="s">
        <v>38</v>
      </c>
      <c r="L481" t="s">
        <v>38</v>
      </c>
      <c r="M481" t="s">
        <v>38</v>
      </c>
      <c r="N481" t="s">
        <v>38</v>
      </c>
      <c r="O481" t="s">
        <v>38</v>
      </c>
      <c r="P481" t="s">
        <v>38</v>
      </c>
      <c r="Q481" t="s">
        <v>38</v>
      </c>
      <c r="R481" t="s">
        <v>38</v>
      </c>
      <c r="S481" t="s">
        <v>38</v>
      </c>
      <c r="T481" t="s">
        <v>38</v>
      </c>
      <c r="U481" t="s">
        <v>50</v>
      </c>
      <c r="V481" t="s">
        <v>39</v>
      </c>
      <c r="W481" t="s">
        <v>40</v>
      </c>
      <c r="X481" t="s">
        <v>41</v>
      </c>
      <c r="Y481" t="s">
        <v>107</v>
      </c>
      <c r="AA481" t="s">
        <v>54</v>
      </c>
      <c r="AB481" t="s">
        <v>44</v>
      </c>
      <c r="AC481" t="s">
        <v>61</v>
      </c>
      <c r="AD481" t="s">
        <v>68</v>
      </c>
      <c r="AE481" t="s">
        <v>141</v>
      </c>
    </row>
    <row r="482" spans="1:31">
      <c r="A482" t="s">
        <v>56</v>
      </c>
      <c r="E482" t="s">
        <v>191</v>
      </c>
      <c r="F482" t="s">
        <v>229</v>
      </c>
      <c r="G482" t="s">
        <v>38</v>
      </c>
      <c r="H482" t="s">
        <v>59</v>
      </c>
      <c r="I482" t="s">
        <v>59</v>
      </c>
      <c r="J482" t="s">
        <v>38</v>
      </c>
      <c r="K482" t="s">
        <v>50</v>
      </c>
      <c r="L482" t="s">
        <v>38</v>
      </c>
      <c r="M482" t="s">
        <v>38</v>
      </c>
      <c r="N482" t="s">
        <v>38</v>
      </c>
      <c r="O482" t="s">
        <v>38</v>
      </c>
      <c r="P482" t="s">
        <v>38</v>
      </c>
      <c r="Q482" t="s">
        <v>38</v>
      </c>
      <c r="R482" t="s">
        <v>38</v>
      </c>
      <c r="S482" t="s">
        <v>38</v>
      </c>
      <c r="T482" t="s">
        <v>38</v>
      </c>
      <c r="U482" t="s">
        <v>50</v>
      </c>
      <c r="V482" t="s">
        <v>119</v>
      </c>
      <c r="W482" t="s">
        <v>60</v>
      </c>
      <c r="X482" t="s">
        <v>74</v>
      </c>
      <c r="Y482" t="s">
        <v>107</v>
      </c>
      <c r="AA482" t="s">
        <v>54</v>
      </c>
      <c r="AB482" t="s">
        <v>44</v>
      </c>
      <c r="AC482" t="s">
        <v>67</v>
      </c>
      <c r="AD482" t="s">
        <v>68</v>
      </c>
      <c r="AE482" t="s">
        <v>46</v>
      </c>
    </row>
    <row r="483" spans="1:31">
      <c r="G483" t="s">
        <v>38</v>
      </c>
      <c r="H483" t="s">
        <v>38</v>
      </c>
      <c r="I483" t="s">
        <v>38</v>
      </c>
      <c r="J483" t="s">
        <v>50</v>
      </c>
      <c r="K483" t="s">
        <v>50</v>
      </c>
      <c r="L483" t="s">
        <v>38</v>
      </c>
      <c r="M483" t="s">
        <v>38</v>
      </c>
      <c r="N483" t="s">
        <v>38</v>
      </c>
      <c r="O483" t="s">
        <v>38</v>
      </c>
      <c r="P483" t="s">
        <v>38</v>
      </c>
      <c r="Q483" t="s">
        <v>38</v>
      </c>
      <c r="R483" t="s">
        <v>38</v>
      </c>
      <c r="S483" t="s">
        <v>38</v>
      </c>
      <c r="T483" t="s">
        <v>38</v>
      </c>
      <c r="U483" t="s">
        <v>50</v>
      </c>
    </row>
    <row r="484" spans="1:31">
      <c r="A484" t="s">
        <v>196</v>
      </c>
      <c r="E484" t="s">
        <v>114</v>
      </c>
      <c r="F484" t="s">
        <v>245</v>
      </c>
      <c r="G484" t="s">
        <v>38</v>
      </c>
      <c r="H484" t="s">
        <v>38</v>
      </c>
      <c r="I484" t="s">
        <v>38</v>
      </c>
      <c r="J484" t="s">
        <v>59</v>
      </c>
      <c r="K484" t="s">
        <v>59</v>
      </c>
      <c r="L484" t="s">
        <v>38</v>
      </c>
      <c r="M484" t="s">
        <v>38</v>
      </c>
      <c r="N484" t="s">
        <v>38</v>
      </c>
      <c r="O484" t="s">
        <v>38</v>
      </c>
      <c r="P484" t="s">
        <v>38</v>
      </c>
      <c r="Q484" t="s">
        <v>38</v>
      </c>
      <c r="R484" t="s">
        <v>38</v>
      </c>
      <c r="S484" t="s">
        <v>38</v>
      </c>
      <c r="T484" t="s">
        <v>38</v>
      </c>
      <c r="U484" t="s">
        <v>50</v>
      </c>
      <c r="V484" t="s">
        <v>80</v>
      </c>
      <c r="W484" t="s">
        <v>40</v>
      </c>
      <c r="X484" t="s">
        <v>74</v>
      </c>
      <c r="Y484" t="s">
        <v>107</v>
      </c>
      <c r="AA484" t="s">
        <v>54</v>
      </c>
      <c r="AB484" t="s">
        <v>54</v>
      </c>
      <c r="AC484" t="s">
        <v>82</v>
      </c>
      <c r="AD484" t="s">
        <v>68</v>
      </c>
      <c r="AE484" t="s">
        <v>46</v>
      </c>
    </row>
    <row r="485" spans="1:31">
      <c r="A485" t="s">
        <v>104</v>
      </c>
      <c r="E485" t="s">
        <v>222</v>
      </c>
      <c r="F485" t="s">
        <v>223</v>
      </c>
      <c r="G485" t="s">
        <v>38</v>
      </c>
      <c r="H485" t="s">
        <v>38</v>
      </c>
      <c r="I485" t="s">
        <v>38</v>
      </c>
      <c r="J485" t="s">
        <v>38</v>
      </c>
      <c r="K485" t="s">
        <v>38</v>
      </c>
      <c r="L485" t="s">
        <v>50</v>
      </c>
      <c r="M485" t="s">
        <v>38</v>
      </c>
      <c r="N485" t="s">
        <v>38</v>
      </c>
      <c r="O485" t="s">
        <v>38</v>
      </c>
      <c r="P485" t="s">
        <v>38</v>
      </c>
      <c r="Q485" t="s">
        <v>38</v>
      </c>
      <c r="R485" t="s">
        <v>38</v>
      </c>
      <c r="S485" t="s">
        <v>38</v>
      </c>
      <c r="T485" t="s">
        <v>38</v>
      </c>
      <c r="U485" t="s">
        <v>50</v>
      </c>
      <c r="V485" t="s">
        <v>39</v>
      </c>
      <c r="W485" t="s">
        <v>60</v>
      </c>
      <c r="X485" t="s">
        <v>74</v>
      </c>
      <c r="Y485" t="s">
        <v>186</v>
      </c>
      <c r="AA485" t="s">
        <v>54</v>
      </c>
      <c r="AB485" t="s">
        <v>54</v>
      </c>
      <c r="AC485" t="s">
        <v>61</v>
      </c>
      <c r="AD485" t="s">
        <v>45</v>
      </c>
      <c r="AE485" t="s">
        <v>46</v>
      </c>
    </row>
    <row r="486" spans="1:31">
      <c r="A486" t="s">
        <v>56</v>
      </c>
      <c r="E486" t="s">
        <v>522</v>
      </c>
      <c r="F486" t="s">
        <v>454</v>
      </c>
      <c r="G486" t="s">
        <v>38</v>
      </c>
      <c r="H486" t="s">
        <v>38</v>
      </c>
      <c r="I486" t="s">
        <v>38</v>
      </c>
      <c r="J486" t="s">
        <v>38</v>
      </c>
      <c r="K486" t="s">
        <v>38</v>
      </c>
      <c r="L486" t="s">
        <v>50</v>
      </c>
      <c r="M486" t="s">
        <v>38</v>
      </c>
      <c r="N486" t="s">
        <v>38</v>
      </c>
      <c r="O486" t="s">
        <v>38</v>
      </c>
      <c r="P486" t="s">
        <v>38</v>
      </c>
      <c r="Q486" t="s">
        <v>38</v>
      </c>
      <c r="R486" t="s">
        <v>38</v>
      </c>
      <c r="S486" t="s">
        <v>38</v>
      </c>
      <c r="T486" t="s">
        <v>38</v>
      </c>
      <c r="U486" t="s">
        <v>50</v>
      </c>
      <c r="V486" t="s">
        <v>51</v>
      </c>
      <c r="W486" t="s">
        <v>52</v>
      </c>
      <c r="X486" t="s">
        <v>41</v>
      </c>
      <c r="AA486" t="s">
        <v>54</v>
      </c>
      <c r="AB486" t="s">
        <v>44</v>
      </c>
      <c r="AD486" t="s">
        <v>45</v>
      </c>
    </row>
    <row r="487" spans="1:31">
      <c r="A487" t="s">
        <v>70</v>
      </c>
      <c r="E487" t="s">
        <v>465</v>
      </c>
      <c r="G487" t="s">
        <v>38</v>
      </c>
      <c r="H487" t="s">
        <v>38</v>
      </c>
      <c r="I487" t="s">
        <v>50</v>
      </c>
      <c r="J487" t="s">
        <v>50</v>
      </c>
      <c r="K487" t="s">
        <v>38</v>
      </c>
      <c r="L487" t="s">
        <v>50</v>
      </c>
      <c r="M487" t="s">
        <v>50</v>
      </c>
      <c r="N487" t="s">
        <v>38</v>
      </c>
      <c r="O487" t="s">
        <v>38</v>
      </c>
      <c r="P487" t="s">
        <v>38</v>
      </c>
      <c r="Q487" t="s">
        <v>38</v>
      </c>
      <c r="R487" t="s">
        <v>38</v>
      </c>
      <c r="S487" t="s">
        <v>38</v>
      </c>
      <c r="T487" t="s">
        <v>38</v>
      </c>
      <c r="U487" t="s">
        <v>50</v>
      </c>
      <c r="V487" t="s">
        <v>39</v>
      </c>
      <c r="W487" t="s">
        <v>283</v>
      </c>
      <c r="X487" t="s">
        <v>74</v>
      </c>
      <c r="Y487" t="s">
        <v>466</v>
      </c>
      <c r="AA487" t="s">
        <v>54</v>
      </c>
      <c r="AB487" t="s">
        <v>44</v>
      </c>
    </row>
    <row r="488" spans="1:31">
      <c r="A488" t="s">
        <v>208</v>
      </c>
      <c r="E488" t="s">
        <v>109</v>
      </c>
      <c r="F488" t="s">
        <v>388</v>
      </c>
      <c r="G488" t="s">
        <v>38</v>
      </c>
      <c r="H488" t="s">
        <v>38</v>
      </c>
      <c r="I488" t="s">
        <v>38</v>
      </c>
      <c r="J488" t="s">
        <v>59</v>
      </c>
      <c r="K488" t="s">
        <v>38</v>
      </c>
      <c r="L488" t="s">
        <v>59</v>
      </c>
      <c r="M488" t="s">
        <v>38</v>
      </c>
      <c r="N488" t="s">
        <v>59</v>
      </c>
      <c r="O488" t="s">
        <v>38</v>
      </c>
      <c r="P488" t="s">
        <v>38</v>
      </c>
      <c r="Q488" t="s">
        <v>38</v>
      </c>
      <c r="R488" t="s">
        <v>38</v>
      </c>
      <c r="S488" t="s">
        <v>38</v>
      </c>
      <c r="T488" t="s">
        <v>38</v>
      </c>
      <c r="U488" t="s">
        <v>50</v>
      </c>
    </row>
    <row r="489" spans="1:31">
      <c r="A489" t="s">
        <v>70</v>
      </c>
      <c r="E489" t="s">
        <v>105</v>
      </c>
      <c r="F489" t="s">
        <v>105</v>
      </c>
      <c r="G489" t="s">
        <v>38</v>
      </c>
      <c r="H489" t="s">
        <v>38</v>
      </c>
      <c r="I489" t="s">
        <v>38</v>
      </c>
      <c r="J489" t="s">
        <v>50</v>
      </c>
      <c r="K489" t="s">
        <v>50</v>
      </c>
      <c r="L489" t="s">
        <v>38</v>
      </c>
      <c r="M489" t="s">
        <v>38</v>
      </c>
      <c r="N489" t="s">
        <v>38</v>
      </c>
      <c r="O489" t="s">
        <v>38</v>
      </c>
      <c r="P489" t="s">
        <v>38</v>
      </c>
      <c r="Q489" t="s">
        <v>50</v>
      </c>
      <c r="R489" t="s">
        <v>38</v>
      </c>
      <c r="S489" t="s">
        <v>38</v>
      </c>
      <c r="T489" t="s">
        <v>38</v>
      </c>
      <c r="U489" t="s">
        <v>50</v>
      </c>
      <c r="V489" t="s">
        <v>80</v>
      </c>
      <c r="W489" t="s">
        <v>60</v>
      </c>
      <c r="X489" t="s">
        <v>41</v>
      </c>
      <c r="Y489" t="s">
        <v>101</v>
      </c>
      <c r="AA489" t="s">
        <v>54</v>
      </c>
      <c r="AB489" t="s">
        <v>44</v>
      </c>
      <c r="AD489" t="s">
        <v>62</v>
      </c>
      <c r="AE489" t="s">
        <v>121</v>
      </c>
    </row>
    <row r="490" spans="1:31">
      <c r="A490" t="s">
        <v>34</v>
      </c>
      <c r="E490" t="s">
        <v>460</v>
      </c>
      <c r="F490" t="s">
        <v>165</v>
      </c>
      <c r="G490" t="s">
        <v>38</v>
      </c>
      <c r="H490" t="s">
        <v>50</v>
      </c>
      <c r="I490" t="s">
        <v>38</v>
      </c>
      <c r="J490" t="s">
        <v>50</v>
      </c>
      <c r="K490" t="s">
        <v>50</v>
      </c>
      <c r="L490" t="s">
        <v>50</v>
      </c>
      <c r="M490" t="s">
        <v>38</v>
      </c>
      <c r="N490" t="s">
        <v>38</v>
      </c>
      <c r="O490" t="s">
        <v>38</v>
      </c>
      <c r="P490" t="s">
        <v>38</v>
      </c>
      <c r="Q490" t="s">
        <v>50</v>
      </c>
      <c r="R490" t="s">
        <v>38</v>
      </c>
      <c r="S490" t="s">
        <v>38</v>
      </c>
      <c r="T490" t="s">
        <v>38</v>
      </c>
      <c r="U490" t="s">
        <v>50</v>
      </c>
    </row>
    <row r="491" spans="1:31">
      <c r="A491" t="s">
        <v>158</v>
      </c>
      <c r="E491" t="s">
        <v>105</v>
      </c>
      <c r="F491" t="s">
        <v>297</v>
      </c>
      <c r="G491" t="s">
        <v>59</v>
      </c>
      <c r="H491" t="s">
        <v>50</v>
      </c>
      <c r="I491" t="s">
        <v>38</v>
      </c>
      <c r="J491" t="s">
        <v>50</v>
      </c>
      <c r="K491" t="s">
        <v>38</v>
      </c>
      <c r="L491" t="s">
        <v>50</v>
      </c>
      <c r="M491" t="s">
        <v>38</v>
      </c>
      <c r="N491" t="s">
        <v>50</v>
      </c>
      <c r="O491" t="s">
        <v>38</v>
      </c>
      <c r="P491" t="s">
        <v>38</v>
      </c>
      <c r="Q491" t="s">
        <v>50</v>
      </c>
      <c r="R491" t="s">
        <v>38</v>
      </c>
      <c r="S491" t="s">
        <v>38</v>
      </c>
      <c r="T491" t="s">
        <v>38</v>
      </c>
      <c r="U491" t="s">
        <v>50</v>
      </c>
      <c r="V491" t="s">
        <v>51</v>
      </c>
      <c r="W491" t="s">
        <v>40</v>
      </c>
      <c r="X491" t="s">
        <v>41</v>
      </c>
      <c r="Y491" t="s">
        <v>107</v>
      </c>
      <c r="AA491" t="s">
        <v>54</v>
      </c>
      <c r="AB491" t="s">
        <v>44</v>
      </c>
      <c r="AC491" t="s">
        <v>61</v>
      </c>
      <c r="AD491" t="s">
        <v>45</v>
      </c>
      <c r="AE491" t="s">
        <v>121</v>
      </c>
    </row>
    <row r="492" spans="1:31">
      <c r="A492" t="s">
        <v>47</v>
      </c>
      <c r="E492" t="s">
        <v>413</v>
      </c>
      <c r="F492" t="s">
        <v>414</v>
      </c>
      <c r="G492" t="s">
        <v>38</v>
      </c>
      <c r="H492" t="s">
        <v>38</v>
      </c>
      <c r="I492" t="s">
        <v>38</v>
      </c>
      <c r="J492" t="s">
        <v>50</v>
      </c>
      <c r="K492" t="s">
        <v>50</v>
      </c>
      <c r="L492" t="s">
        <v>50</v>
      </c>
      <c r="M492" t="s">
        <v>38</v>
      </c>
      <c r="N492" t="s">
        <v>50</v>
      </c>
      <c r="O492" t="s">
        <v>38</v>
      </c>
      <c r="P492" t="s">
        <v>38</v>
      </c>
      <c r="Q492" t="s">
        <v>50</v>
      </c>
      <c r="R492" t="s">
        <v>38</v>
      </c>
      <c r="S492" t="s">
        <v>38</v>
      </c>
      <c r="T492" t="s">
        <v>38</v>
      </c>
      <c r="U492" t="s">
        <v>50</v>
      </c>
      <c r="V492" t="s">
        <v>80</v>
      </c>
      <c r="W492" t="s">
        <v>60</v>
      </c>
      <c r="X492" t="s">
        <v>41</v>
      </c>
      <c r="Y492" t="s">
        <v>107</v>
      </c>
      <c r="AA492" t="s">
        <v>54</v>
      </c>
      <c r="AB492" t="s">
        <v>44</v>
      </c>
      <c r="AD492" t="s">
        <v>45</v>
      </c>
      <c r="AE492" t="s">
        <v>46</v>
      </c>
    </row>
    <row r="493" spans="1:31">
      <c r="A493" t="s">
        <v>56</v>
      </c>
      <c r="E493" t="s">
        <v>431</v>
      </c>
      <c r="G493" t="s">
        <v>38</v>
      </c>
      <c r="H493" t="s">
        <v>38</v>
      </c>
      <c r="I493" t="s">
        <v>38</v>
      </c>
      <c r="J493" t="s">
        <v>50</v>
      </c>
      <c r="K493" t="s">
        <v>50</v>
      </c>
      <c r="L493" t="s">
        <v>50</v>
      </c>
      <c r="M493" t="s">
        <v>38</v>
      </c>
      <c r="N493" t="s">
        <v>50</v>
      </c>
      <c r="O493" t="s">
        <v>50</v>
      </c>
      <c r="P493" t="s">
        <v>38</v>
      </c>
      <c r="Q493" t="s">
        <v>50</v>
      </c>
      <c r="R493" t="s">
        <v>38</v>
      </c>
      <c r="S493" t="s">
        <v>38</v>
      </c>
      <c r="T493" t="s">
        <v>38</v>
      </c>
      <c r="U493" t="s">
        <v>50</v>
      </c>
      <c r="V493" t="s">
        <v>73</v>
      </c>
      <c r="W493" t="s">
        <v>60</v>
      </c>
      <c r="X493" t="s">
        <v>74</v>
      </c>
      <c r="Y493" t="s">
        <v>101</v>
      </c>
      <c r="AA493" t="s">
        <v>44</v>
      </c>
      <c r="AB493" t="s">
        <v>44</v>
      </c>
      <c r="AD493" t="s">
        <v>156</v>
      </c>
    </row>
    <row r="494" spans="1:31">
      <c r="A494" t="s">
        <v>127</v>
      </c>
      <c r="E494" t="s">
        <v>57</v>
      </c>
      <c r="F494" t="s">
        <v>279</v>
      </c>
      <c r="G494" t="s">
        <v>38</v>
      </c>
      <c r="H494" t="s">
        <v>38</v>
      </c>
      <c r="I494" t="s">
        <v>50</v>
      </c>
      <c r="J494" t="s">
        <v>38</v>
      </c>
      <c r="K494" t="s">
        <v>38</v>
      </c>
      <c r="L494" t="s">
        <v>38</v>
      </c>
      <c r="M494" t="s">
        <v>50</v>
      </c>
      <c r="N494" t="s">
        <v>50</v>
      </c>
      <c r="O494" t="s">
        <v>50</v>
      </c>
      <c r="P494" t="s">
        <v>38</v>
      </c>
      <c r="Q494" t="s">
        <v>50</v>
      </c>
      <c r="R494" t="s">
        <v>38</v>
      </c>
      <c r="S494" t="s">
        <v>38</v>
      </c>
      <c r="T494" t="s">
        <v>38</v>
      </c>
      <c r="U494" t="s">
        <v>50</v>
      </c>
      <c r="V494" t="s">
        <v>119</v>
      </c>
      <c r="W494" t="s">
        <v>106</v>
      </c>
      <c r="X494" t="s">
        <v>74</v>
      </c>
      <c r="Y494" t="s">
        <v>107</v>
      </c>
      <c r="AA494" t="s">
        <v>54</v>
      </c>
      <c r="AB494" t="s">
        <v>44</v>
      </c>
      <c r="AC494" t="s">
        <v>61</v>
      </c>
      <c r="AD494" t="s">
        <v>45</v>
      </c>
      <c r="AE494" t="s">
        <v>102</v>
      </c>
    </row>
    <row r="495" spans="1:31">
      <c r="A495" t="s">
        <v>77</v>
      </c>
      <c r="E495" t="s">
        <v>105</v>
      </c>
      <c r="F495" t="s">
        <v>37</v>
      </c>
      <c r="G495" t="s">
        <v>50</v>
      </c>
      <c r="H495" t="s">
        <v>38</v>
      </c>
      <c r="I495" t="s">
        <v>50</v>
      </c>
      <c r="J495" t="s">
        <v>50</v>
      </c>
      <c r="K495" t="s">
        <v>38</v>
      </c>
      <c r="L495" t="s">
        <v>38</v>
      </c>
      <c r="M495" t="s">
        <v>50</v>
      </c>
      <c r="N495" t="s">
        <v>50</v>
      </c>
      <c r="O495" t="s">
        <v>38</v>
      </c>
      <c r="P495" t="s">
        <v>50</v>
      </c>
      <c r="Q495" t="s">
        <v>50</v>
      </c>
      <c r="R495" t="s">
        <v>38</v>
      </c>
      <c r="S495" t="s">
        <v>38</v>
      </c>
      <c r="T495" t="s">
        <v>38</v>
      </c>
      <c r="U495" t="s">
        <v>50</v>
      </c>
      <c r="V495" t="s">
        <v>80</v>
      </c>
      <c r="W495" t="s">
        <v>40</v>
      </c>
      <c r="X495" t="s">
        <v>41</v>
      </c>
      <c r="AA495" t="s">
        <v>54</v>
      </c>
      <c r="AB495" t="s">
        <v>44</v>
      </c>
      <c r="AD495" t="s">
        <v>45</v>
      </c>
    </row>
    <row r="496" spans="1:31">
      <c r="A496" t="s">
        <v>104</v>
      </c>
      <c r="E496" t="s">
        <v>285</v>
      </c>
      <c r="F496" t="s">
        <v>356</v>
      </c>
      <c r="G496" t="s">
        <v>38</v>
      </c>
      <c r="H496" t="s">
        <v>38</v>
      </c>
      <c r="I496" t="s">
        <v>38</v>
      </c>
      <c r="J496" t="s">
        <v>59</v>
      </c>
      <c r="K496" t="s">
        <v>59</v>
      </c>
      <c r="L496" t="s">
        <v>59</v>
      </c>
      <c r="M496" t="s">
        <v>38</v>
      </c>
      <c r="N496" t="s">
        <v>38</v>
      </c>
      <c r="O496" t="s">
        <v>38</v>
      </c>
      <c r="P496" t="s">
        <v>38</v>
      </c>
      <c r="Q496" t="s">
        <v>59</v>
      </c>
      <c r="R496" t="s">
        <v>38</v>
      </c>
      <c r="S496" t="s">
        <v>38</v>
      </c>
      <c r="T496" t="s">
        <v>38</v>
      </c>
      <c r="U496" t="s">
        <v>50</v>
      </c>
      <c r="V496" t="s">
        <v>80</v>
      </c>
      <c r="W496" t="s">
        <v>40</v>
      </c>
      <c r="X496" t="s">
        <v>41</v>
      </c>
      <c r="Y496" t="s">
        <v>107</v>
      </c>
      <c r="AA496" t="s">
        <v>54</v>
      </c>
      <c r="AB496" t="s">
        <v>44</v>
      </c>
      <c r="AC496" t="s">
        <v>61</v>
      </c>
      <c r="AD496" t="s">
        <v>45</v>
      </c>
      <c r="AE496" t="s">
        <v>46</v>
      </c>
    </row>
    <row r="497" spans="1:32">
      <c r="A497" t="s">
        <v>98</v>
      </c>
      <c r="E497" t="s">
        <v>491</v>
      </c>
      <c r="F497" t="s">
        <v>249</v>
      </c>
      <c r="G497" t="s">
        <v>38</v>
      </c>
      <c r="H497" t="s">
        <v>38</v>
      </c>
      <c r="I497" t="s">
        <v>59</v>
      </c>
      <c r="J497" t="s">
        <v>59</v>
      </c>
      <c r="K497" t="s">
        <v>50</v>
      </c>
      <c r="L497" t="s">
        <v>50</v>
      </c>
      <c r="M497" t="s">
        <v>59</v>
      </c>
      <c r="N497" t="s">
        <v>38</v>
      </c>
      <c r="O497" t="s">
        <v>59</v>
      </c>
      <c r="P497" t="s">
        <v>38</v>
      </c>
      <c r="Q497" t="s">
        <v>59</v>
      </c>
      <c r="R497" t="s">
        <v>38</v>
      </c>
      <c r="S497" t="s">
        <v>38</v>
      </c>
      <c r="T497" t="s">
        <v>38</v>
      </c>
      <c r="U497" t="s">
        <v>50</v>
      </c>
      <c r="V497" t="s">
        <v>39</v>
      </c>
      <c r="W497" t="s">
        <v>40</v>
      </c>
      <c r="X497" t="s">
        <v>41</v>
      </c>
      <c r="AA497" t="s">
        <v>92</v>
      </c>
      <c r="AB497" t="s">
        <v>92</v>
      </c>
      <c r="AD497" t="s">
        <v>68</v>
      </c>
    </row>
    <row r="498" spans="1:32">
      <c r="E498" t="s">
        <v>36</v>
      </c>
      <c r="F498" t="s">
        <v>37</v>
      </c>
      <c r="G498" t="s">
        <v>38</v>
      </c>
      <c r="H498" t="s">
        <v>38</v>
      </c>
      <c r="I498" t="s">
        <v>38</v>
      </c>
      <c r="J498" t="s">
        <v>38</v>
      </c>
      <c r="K498" t="s">
        <v>38</v>
      </c>
      <c r="L498" t="s">
        <v>38</v>
      </c>
      <c r="M498" t="s">
        <v>38</v>
      </c>
      <c r="N498" t="s">
        <v>38</v>
      </c>
      <c r="O498" t="s">
        <v>38</v>
      </c>
      <c r="P498" t="s">
        <v>38</v>
      </c>
      <c r="Q498" t="s">
        <v>38</v>
      </c>
      <c r="R498" t="s">
        <v>50</v>
      </c>
      <c r="S498" t="s">
        <v>38</v>
      </c>
      <c r="T498" t="s">
        <v>38</v>
      </c>
      <c r="U498" t="s">
        <v>50</v>
      </c>
      <c r="V498" t="s">
        <v>51</v>
      </c>
      <c r="W498" t="s">
        <v>145</v>
      </c>
      <c r="X498" t="s">
        <v>41</v>
      </c>
      <c r="Y498" t="s">
        <v>107</v>
      </c>
      <c r="AA498" t="s">
        <v>54</v>
      </c>
      <c r="AB498" t="s">
        <v>44</v>
      </c>
      <c r="AD498" t="s">
        <v>62</v>
      </c>
      <c r="AE498" t="s">
        <v>46</v>
      </c>
    </row>
    <row r="499" spans="1:32">
      <c r="A499" t="s">
        <v>175</v>
      </c>
      <c r="E499" t="s">
        <v>57</v>
      </c>
      <c r="F499" t="s">
        <v>179</v>
      </c>
      <c r="G499" t="s">
        <v>38</v>
      </c>
      <c r="H499" t="s">
        <v>38</v>
      </c>
      <c r="I499" t="s">
        <v>38</v>
      </c>
      <c r="J499" t="s">
        <v>50</v>
      </c>
      <c r="K499" t="s">
        <v>38</v>
      </c>
      <c r="L499" t="s">
        <v>38</v>
      </c>
      <c r="M499" t="s">
        <v>38</v>
      </c>
      <c r="N499" t="s">
        <v>38</v>
      </c>
      <c r="O499" t="s">
        <v>38</v>
      </c>
      <c r="P499" t="s">
        <v>38</v>
      </c>
      <c r="Q499" t="s">
        <v>38</v>
      </c>
      <c r="R499" t="s">
        <v>50</v>
      </c>
      <c r="S499" t="s">
        <v>38</v>
      </c>
      <c r="T499" t="s">
        <v>38</v>
      </c>
      <c r="U499" t="s">
        <v>50</v>
      </c>
      <c r="V499" t="s">
        <v>119</v>
      </c>
      <c r="W499" t="s">
        <v>60</v>
      </c>
      <c r="X499" t="s">
        <v>41</v>
      </c>
      <c r="Y499" t="s">
        <v>107</v>
      </c>
      <c r="AA499" t="s">
        <v>54</v>
      </c>
      <c r="AB499" t="s">
        <v>44</v>
      </c>
      <c r="AC499" t="s">
        <v>82</v>
      </c>
      <c r="AD499" t="s">
        <v>45</v>
      </c>
      <c r="AE499" t="s">
        <v>141</v>
      </c>
    </row>
    <row r="500" spans="1:32">
      <c r="A500" t="s">
        <v>56</v>
      </c>
      <c r="E500" t="s">
        <v>64</v>
      </c>
      <c r="F500" t="s">
        <v>151</v>
      </c>
      <c r="G500" t="s">
        <v>38</v>
      </c>
      <c r="H500" t="s">
        <v>38</v>
      </c>
      <c r="I500" t="s">
        <v>38</v>
      </c>
      <c r="J500" t="s">
        <v>50</v>
      </c>
      <c r="K500" t="s">
        <v>38</v>
      </c>
      <c r="L500" t="s">
        <v>38</v>
      </c>
      <c r="M500" t="s">
        <v>38</v>
      </c>
      <c r="N500" t="s">
        <v>38</v>
      </c>
      <c r="O500" t="s">
        <v>38</v>
      </c>
      <c r="P500" t="s">
        <v>38</v>
      </c>
      <c r="Q500" t="s">
        <v>38</v>
      </c>
      <c r="R500" t="s">
        <v>50</v>
      </c>
      <c r="S500" t="s">
        <v>38</v>
      </c>
      <c r="T500" t="s">
        <v>38</v>
      </c>
      <c r="U500" t="s">
        <v>50</v>
      </c>
      <c r="V500" t="s">
        <v>39</v>
      </c>
      <c r="W500" t="s">
        <v>40</v>
      </c>
      <c r="X500" t="s">
        <v>41</v>
      </c>
      <c r="Y500" t="s">
        <v>195</v>
      </c>
      <c r="AA500" t="s">
        <v>92</v>
      </c>
      <c r="AB500" t="s">
        <v>44</v>
      </c>
      <c r="AC500" t="s">
        <v>82</v>
      </c>
      <c r="AE500" t="s">
        <v>46</v>
      </c>
    </row>
    <row r="501" spans="1:32">
      <c r="A501" t="s">
        <v>104</v>
      </c>
      <c r="E501" t="s">
        <v>36</v>
      </c>
      <c r="F501" t="s">
        <v>37</v>
      </c>
      <c r="G501" t="s">
        <v>38</v>
      </c>
      <c r="H501" t="s">
        <v>38</v>
      </c>
      <c r="I501" t="s">
        <v>38</v>
      </c>
      <c r="J501" t="s">
        <v>38</v>
      </c>
      <c r="K501" t="s">
        <v>50</v>
      </c>
      <c r="L501" t="s">
        <v>38</v>
      </c>
      <c r="M501" t="s">
        <v>38</v>
      </c>
      <c r="N501" t="s">
        <v>38</v>
      </c>
      <c r="O501" t="s">
        <v>38</v>
      </c>
      <c r="P501" t="s">
        <v>38</v>
      </c>
      <c r="Q501" t="s">
        <v>38</v>
      </c>
      <c r="R501" t="s">
        <v>50</v>
      </c>
      <c r="S501" t="s">
        <v>38</v>
      </c>
      <c r="T501" t="s">
        <v>38</v>
      </c>
      <c r="U501" t="s">
        <v>50</v>
      </c>
      <c r="V501" t="s">
        <v>51</v>
      </c>
      <c r="W501" t="s">
        <v>106</v>
      </c>
      <c r="X501" t="s">
        <v>74</v>
      </c>
      <c r="AA501" t="s">
        <v>54</v>
      </c>
      <c r="AB501" t="s">
        <v>44</v>
      </c>
      <c r="AD501" t="s">
        <v>45</v>
      </c>
      <c r="AE501" t="s">
        <v>141</v>
      </c>
    </row>
    <row r="502" spans="1:32">
      <c r="A502" t="s">
        <v>99</v>
      </c>
      <c r="E502" t="s">
        <v>152</v>
      </c>
      <c r="F502" t="s">
        <v>153</v>
      </c>
      <c r="G502" t="s">
        <v>38</v>
      </c>
      <c r="H502" t="s">
        <v>38</v>
      </c>
      <c r="I502" t="s">
        <v>38</v>
      </c>
      <c r="J502" t="s">
        <v>38</v>
      </c>
      <c r="K502" t="s">
        <v>38</v>
      </c>
      <c r="L502" t="s">
        <v>38</v>
      </c>
      <c r="M502" t="s">
        <v>50</v>
      </c>
      <c r="N502" t="s">
        <v>38</v>
      </c>
      <c r="O502" t="s">
        <v>38</v>
      </c>
      <c r="P502" t="s">
        <v>38</v>
      </c>
      <c r="Q502" t="s">
        <v>38</v>
      </c>
      <c r="R502" t="s">
        <v>50</v>
      </c>
      <c r="S502" t="s">
        <v>38</v>
      </c>
      <c r="T502" t="s">
        <v>38</v>
      </c>
      <c r="U502" t="s">
        <v>50</v>
      </c>
      <c r="V502" t="s">
        <v>80</v>
      </c>
      <c r="W502" t="s">
        <v>60</v>
      </c>
      <c r="X502" t="s">
        <v>74</v>
      </c>
      <c r="Y502" t="s">
        <v>101</v>
      </c>
      <c r="AA502" t="s">
        <v>54</v>
      </c>
      <c r="AB502" t="s">
        <v>44</v>
      </c>
      <c r="AC502" t="s">
        <v>82</v>
      </c>
      <c r="AD502" t="s">
        <v>68</v>
      </c>
      <c r="AE502" t="s">
        <v>46</v>
      </c>
    </row>
    <row r="503" spans="1:32">
      <c r="A503" t="s">
        <v>99</v>
      </c>
      <c r="E503" t="s">
        <v>129</v>
      </c>
      <c r="F503" t="s">
        <v>130</v>
      </c>
      <c r="G503" t="s">
        <v>38</v>
      </c>
      <c r="H503" t="s">
        <v>50</v>
      </c>
      <c r="I503" t="s">
        <v>38</v>
      </c>
      <c r="J503" t="s">
        <v>50</v>
      </c>
      <c r="K503" t="s">
        <v>38</v>
      </c>
      <c r="L503" t="s">
        <v>38</v>
      </c>
      <c r="M503" t="s">
        <v>38</v>
      </c>
      <c r="N503" t="s">
        <v>38</v>
      </c>
      <c r="O503" t="s">
        <v>50</v>
      </c>
      <c r="P503" t="s">
        <v>38</v>
      </c>
      <c r="Q503" t="s">
        <v>38</v>
      </c>
      <c r="R503" t="s">
        <v>50</v>
      </c>
      <c r="S503" t="s">
        <v>38</v>
      </c>
      <c r="T503" t="s">
        <v>38</v>
      </c>
      <c r="U503" t="s">
        <v>50</v>
      </c>
      <c r="V503" t="s">
        <v>80</v>
      </c>
      <c r="W503" t="s">
        <v>60</v>
      </c>
      <c r="X503" t="s">
        <v>74</v>
      </c>
      <c r="Y503" t="s">
        <v>107</v>
      </c>
      <c r="AA503" t="s">
        <v>54</v>
      </c>
      <c r="AB503" t="s">
        <v>44</v>
      </c>
      <c r="AC503" t="s">
        <v>82</v>
      </c>
      <c r="AD503" t="s">
        <v>45</v>
      </c>
      <c r="AE503" t="s">
        <v>250</v>
      </c>
    </row>
    <row r="504" spans="1:32">
      <c r="E504" t="s">
        <v>275</v>
      </c>
      <c r="F504" t="s">
        <v>276</v>
      </c>
      <c r="G504" t="s">
        <v>38</v>
      </c>
      <c r="H504" t="s">
        <v>38</v>
      </c>
      <c r="I504" t="s">
        <v>38</v>
      </c>
      <c r="J504" t="s">
        <v>50</v>
      </c>
      <c r="K504" t="s">
        <v>38</v>
      </c>
      <c r="L504" t="s">
        <v>38</v>
      </c>
      <c r="M504" t="s">
        <v>38</v>
      </c>
      <c r="N504" t="s">
        <v>38</v>
      </c>
      <c r="O504" t="s">
        <v>38</v>
      </c>
      <c r="P504" t="s">
        <v>50</v>
      </c>
      <c r="Q504" t="s">
        <v>38</v>
      </c>
      <c r="R504" t="s">
        <v>50</v>
      </c>
      <c r="S504" t="s">
        <v>38</v>
      </c>
      <c r="T504" t="s">
        <v>38</v>
      </c>
      <c r="U504" t="s">
        <v>50</v>
      </c>
      <c r="V504" t="s">
        <v>39</v>
      </c>
      <c r="W504" t="s">
        <v>40</v>
      </c>
      <c r="X504" t="s">
        <v>74</v>
      </c>
      <c r="AA504" t="s">
        <v>54</v>
      </c>
      <c r="AB504" t="s">
        <v>44</v>
      </c>
      <c r="AC504" t="s">
        <v>61</v>
      </c>
      <c r="AD504" t="s">
        <v>45</v>
      </c>
      <c r="AE504" t="s">
        <v>46</v>
      </c>
    </row>
    <row r="505" spans="1:32">
      <c r="A505" t="s">
        <v>103</v>
      </c>
      <c r="E505" t="s">
        <v>457</v>
      </c>
      <c r="F505" t="s">
        <v>238</v>
      </c>
      <c r="G505" t="s">
        <v>50</v>
      </c>
      <c r="H505" t="s">
        <v>38</v>
      </c>
      <c r="I505" t="s">
        <v>38</v>
      </c>
      <c r="J505" t="s">
        <v>38</v>
      </c>
      <c r="K505" t="s">
        <v>38</v>
      </c>
      <c r="L505" t="s">
        <v>38</v>
      </c>
      <c r="M505" t="s">
        <v>38</v>
      </c>
      <c r="N505" t="s">
        <v>38</v>
      </c>
      <c r="O505" t="s">
        <v>38</v>
      </c>
      <c r="P505" t="s">
        <v>38</v>
      </c>
      <c r="Q505" t="s">
        <v>50</v>
      </c>
      <c r="R505" t="s">
        <v>50</v>
      </c>
      <c r="S505" t="s">
        <v>38</v>
      </c>
      <c r="T505" t="s">
        <v>38</v>
      </c>
      <c r="U505" t="s">
        <v>50</v>
      </c>
      <c r="V505" t="s">
        <v>51</v>
      </c>
      <c r="W505" t="s">
        <v>106</v>
      </c>
      <c r="X505" t="s">
        <v>74</v>
      </c>
      <c r="AA505" t="s">
        <v>54</v>
      </c>
      <c r="AB505" t="s">
        <v>44</v>
      </c>
      <c r="AD505" t="s">
        <v>68</v>
      </c>
      <c r="AE505" t="s">
        <v>46</v>
      </c>
    </row>
    <row r="506" spans="1:32">
      <c r="A506" t="s">
        <v>56</v>
      </c>
      <c r="E506" t="s">
        <v>378</v>
      </c>
      <c r="F506" t="s">
        <v>530</v>
      </c>
      <c r="G506" t="s">
        <v>38</v>
      </c>
      <c r="H506" t="s">
        <v>38</v>
      </c>
      <c r="I506" t="s">
        <v>38</v>
      </c>
      <c r="J506" t="s">
        <v>50</v>
      </c>
      <c r="K506" t="s">
        <v>38</v>
      </c>
      <c r="L506" t="s">
        <v>38</v>
      </c>
      <c r="M506" t="s">
        <v>38</v>
      </c>
      <c r="N506" t="s">
        <v>38</v>
      </c>
      <c r="O506" t="s">
        <v>38</v>
      </c>
      <c r="P506" t="s">
        <v>38</v>
      </c>
      <c r="Q506" t="s">
        <v>50</v>
      </c>
      <c r="R506" t="s">
        <v>50</v>
      </c>
      <c r="S506" t="s">
        <v>38</v>
      </c>
      <c r="T506" t="s">
        <v>38</v>
      </c>
      <c r="U506" t="s">
        <v>50</v>
      </c>
      <c r="V506" t="s">
        <v>39</v>
      </c>
      <c r="W506" t="s">
        <v>60</v>
      </c>
      <c r="X506" t="s">
        <v>41</v>
      </c>
      <c r="Y506" t="s">
        <v>107</v>
      </c>
      <c r="AA506" t="s">
        <v>54</v>
      </c>
      <c r="AB506" t="s">
        <v>44</v>
      </c>
      <c r="AD506" t="s">
        <v>45</v>
      </c>
      <c r="AE506" t="s">
        <v>531</v>
      </c>
    </row>
    <row r="507" spans="1:32">
      <c r="E507" t="s">
        <v>486</v>
      </c>
      <c r="F507" t="s">
        <v>181</v>
      </c>
      <c r="G507" t="s">
        <v>38</v>
      </c>
      <c r="H507" t="s">
        <v>38</v>
      </c>
      <c r="I507" t="s">
        <v>38</v>
      </c>
      <c r="J507" t="s">
        <v>50</v>
      </c>
      <c r="K507" t="s">
        <v>38</v>
      </c>
      <c r="L507" t="s">
        <v>38</v>
      </c>
      <c r="M507" t="s">
        <v>38</v>
      </c>
      <c r="N507" t="s">
        <v>38</v>
      </c>
      <c r="O507" t="s">
        <v>38</v>
      </c>
      <c r="P507" t="s">
        <v>38</v>
      </c>
      <c r="Q507" t="s">
        <v>50</v>
      </c>
      <c r="R507" t="s">
        <v>50</v>
      </c>
      <c r="S507" t="s">
        <v>38</v>
      </c>
      <c r="T507" t="s">
        <v>38</v>
      </c>
      <c r="U507" t="s">
        <v>50</v>
      </c>
      <c r="V507" t="s">
        <v>80</v>
      </c>
      <c r="W507" t="s">
        <v>40</v>
      </c>
      <c r="X507" t="s">
        <v>41</v>
      </c>
      <c r="Y507" t="s">
        <v>107</v>
      </c>
      <c r="AA507" t="s">
        <v>54</v>
      </c>
      <c r="AB507" t="s">
        <v>44</v>
      </c>
      <c r="AD507" t="s">
        <v>62</v>
      </c>
    </row>
    <row r="508" spans="1:32">
      <c r="E508" t="s">
        <v>191</v>
      </c>
      <c r="F508" t="s">
        <v>556</v>
      </c>
      <c r="G508" t="s">
        <v>38</v>
      </c>
      <c r="H508" t="s">
        <v>38</v>
      </c>
      <c r="I508" t="s">
        <v>38</v>
      </c>
      <c r="J508" t="s">
        <v>38</v>
      </c>
      <c r="K508" t="s">
        <v>38</v>
      </c>
      <c r="L508" t="s">
        <v>50</v>
      </c>
      <c r="M508" t="s">
        <v>38</v>
      </c>
      <c r="N508" t="s">
        <v>38</v>
      </c>
      <c r="O508" t="s">
        <v>38</v>
      </c>
      <c r="P508" t="s">
        <v>38</v>
      </c>
      <c r="Q508" t="s">
        <v>50</v>
      </c>
      <c r="R508" t="s">
        <v>50</v>
      </c>
      <c r="S508" t="s">
        <v>38</v>
      </c>
      <c r="T508" t="s">
        <v>38</v>
      </c>
      <c r="U508" t="s">
        <v>50</v>
      </c>
      <c r="V508" t="s">
        <v>119</v>
      </c>
      <c r="W508" t="s">
        <v>60</v>
      </c>
      <c r="X508" t="s">
        <v>41</v>
      </c>
      <c r="AA508" t="s">
        <v>54</v>
      </c>
      <c r="AB508" t="s">
        <v>44</v>
      </c>
      <c r="AD508" t="s">
        <v>45</v>
      </c>
      <c r="AE508" t="s">
        <v>121</v>
      </c>
    </row>
    <row r="509" spans="1:32">
      <c r="A509" t="s">
        <v>175</v>
      </c>
      <c r="E509" t="s">
        <v>311</v>
      </c>
      <c r="F509" t="s">
        <v>239</v>
      </c>
      <c r="G509" t="s">
        <v>38</v>
      </c>
      <c r="H509" t="s">
        <v>38</v>
      </c>
      <c r="I509" t="s">
        <v>38</v>
      </c>
      <c r="J509" t="s">
        <v>50</v>
      </c>
      <c r="K509" t="s">
        <v>50</v>
      </c>
      <c r="L509" t="s">
        <v>50</v>
      </c>
      <c r="M509" t="s">
        <v>38</v>
      </c>
      <c r="N509" t="s">
        <v>38</v>
      </c>
      <c r="O509" t="s">
        <v>38</v>
      </c>
      <c r="P509" t="s">
        <v>50</v>
      </c>
      <c r="Q509" t="s">
        <v>50</v>
      </c>
      <c r="R509" t="s">
        <v>50</v>
      </c>
      <c r="S509" t="s">
        <v>38</v>
      </c>
      <c r="T509" t="s">
        <v>38</v>
      </c>
      <c r="U509" t="s">
        <v>50</v>
      </c>
    </row>
    <row r="510" spans="1:32">
      <c r="A510" t="s">
        <v>99</v>
      </c>
      <c r="E510" t="s">
        <v>359</v>
      </c>
      <c r="F510" t="s">
        <v>360</v>
      </c>
      <c r="G510" t="s">
        <v>38</v>
      </c>
      <c r="H510" t="s">
        <v>38</v>
      </c>
      <c r="I510" t="s">
        <v>38</v>
      </c>
      <c r="J510" t="s">
        <v>50</v>
      </c>
      <c r="K510" t="s">
        <v>50</v>
      </c>
      <c r="L510" t="s">
        <v>50</v>
      </c>
      <c r="M510" t="s">
        <v>38</v>
      </c>
      <c r="N510" t="s">
        <v>38</v>
      </c>
      <c r="O510" t="s">
        <v>38</v>
      </c>
      <c r="P510" t="s">
        <v>50</v>
      </c>
      <c r="Q510" t="s">
        <v>50</v>
      </c>
      <c r="R510" t="s">
        <v>50</v>
      </c>
      <c r="S510" t="s">
        <v>38</v>
      </c>
      <c r="T510" t="s">
        <v>38</v>
      </c>
      <c r="U510" t="s">
        <v>50</v>
      </c>
      <c r="V510" t="s">
        <v>39</v>
      </c>
      <c r="W510" t="s">
        <v>60</v>
      </c>
      <c r="X510" t="s">
        <v>92</v>
      </c>
    </row>
    <row r="511" spans="1:32">
      <c r="A511" t="s">
        <v>70</v>
      </c>
      <c r="E511" t="s">
        <v>90</v>
      </c>
      <c r="F511" t="s">
        <v>163</v>
      </c>
      <c r="G511" t="s">
        <v>50</v>
      </c>
      <c r="H511" t="s">
        <v>38</v>
      </c>
      <c r="I511" t="s">
        <v>38</v>
      </c>
      <c r="J511" t="s">
        <v>50</v>
      </c>
      <c r="K511" t="s">
        <v>50</v>
      </c>
      <c r="L511" t="s">
        <v>50</v>
      </c>
      <c r="M511" t="s">
        <v>38</v>
      </c>
      <c r="N511" t="s">
        <v>38</v>
      </c>
      <c r="O511" t="s">
        <v>38</v>
      </c>
      <c r="P511" t="s">
        <v>50</v>
      </c>
      <c r="Q511" t="s">
        <v>50</v>
      </c>
      <c r="R511" t="s">
        <v>50</v>
      </c>
      <c r="S511" t="s">
        <v>38</v>
      </c>
      <c r="T511" t="s">
        <v>38</v>
      </c>
      <c r="U511" t="s">
        <v>50</v>
      </c>
      <c r="V511" t="s">
        <v>39</v>
      </c>
      <c r="W511" t="s">
        <v>60</v>
      </c>
      <c r="X511" t="s">
        <v>41</v>
      </c>
      <c r="Y511" t="s">
        <v>107</v>
      </c>
      <c r="AA511" t="s">
        <v>54</v>
      </c>
      <c r="AB511" t="s">
        <v>44</v>
      </c>
      <c r="AC511" t="s">
        <v>55</v>
      </c>
      <c r="AD511" t="s">
        <v>68</v>
      </c>
      <c r="AE511" t="s">
        <v>46</v>
      </c>
    </row>
    <row r="512" spans="1:32">
      <c r="A512" t="s">
        <v>205</v>
      </c>
      <c r="E512" t="s">
        <v>90</v>
      </c>
      <c r="F512" t="s">
        <v>163</v>
      </c>
      <c r="G512" t="s">
        <v>50</v>
      </c>
      <c r="H512" t="s">
        <v>38</v>
      </c>
      <c r="I512" t="s">
        <v>38</v>
      </c>
      <c r="J512" t="s">
        <v>50</v>
      </c>
      <c r="K512" t="s">
        <v>50</v>
      </c>
      <c r="L512" t="s">
        <v>50</v>
      </c>
      <c r="M512" t="s">
        <v>38</v>
      </c>
      <c r="N512" t="s">
        <v>38</v>
      </c>
      <c r="O512" t="s">
        <v>38</v>
      </c>
      <c r="P512" t="s">
        <v>50</v>
      </c>
      <c r="Q512" t="s">
        <v>50</v>
      </c>
      <c r="R512" t="s">
        <v>50</v>
      </c>
      <c r="S512" t="s">
        <v>38</v>
      </c>
      <c r="T512" t="s">
        <v>38</v>
      </c>
      <c r="U512" t="s">
        <v>50</v>
      </c>
      <c r="V512" t="s">
        <v>73</v>
      </c>
      <c r="W512" t="s">
        <v>52</v>
      </c>
      <c r="X512" t="s">
        <v>92</v>
      </c>
      <c r="AF512" t="s">
        <v>367</v>
      </c>
    </row>
    <row r="513" spans="1:31">
      <c r="A513" t="s">
        <v>70</v>
      </c>
      <c r="E513" t="s">
        <v>90</v>
      </c>
      <c r="F513" t="s">
        <v>163</v>
      </c>
      <c r="G513" t="s">
        <v>50</v>
      </c>
      <c r="H513" t="s">
        <v>38</v>
      </c>
      <c r="I513" t="s">
        <v>38</v>
      </c>
      <c r="J513" t="s">
        <v>50</v>
      </c>
      <c r="K513" t="s">
        <v>50</v>
      </c>
      <c r="L513" t="s">
        <v>50</v>
      </c>
      <c r="M513" t="s">
        <v>38</v>
      </c>
      <c r="N513" t="s">
        <v>38</v>
      </c>
      <c r="O513" t="s">
        <v>38</v>
      </c>
      <c r="P513" t="s">
        <v>50</v>
      </c>
      <c r="Q513" t="s">
        <v>50</v>
      </c>
      <c r="R513" t="s">
        <v>50</v>
      </c>
      <c r="S513" t="s">
        <v>38</v>
      </c>
      <c r="T513" t="s">
        <v>38</v>
      </c>
      <c r="U513" t="s">
        <v>50</v>
      </c>
      <c r="V513" t="s">
        <v>119</v>
      </c>
      <c r="W513" t="s">
        <v>52</v>
      </c>
      <c r="X513" t="s">
        <v>92</v>
      </c>
      <c r="AA513" t="s">
        <v>92</v>
      </c>
      <c r="AB513" t="s">
        <v>44</v>
      </c>
    </row>
    <row r="514" spans="1:31">
      <c r="A514" t="s">
        <v>175</v>
      </c>
      <c r="E514" t="s">
        <v>90</v>
      </c>
      <c r="F514" t="s">
        <v>163</v>
      </c>
      <c r="G514" t="s">
        <v>50</v>
      </c>
      <c r="H514" t="s">
        <v>38</v>
      </c>
      <c r="I514" t="s">
        <v>38</v>
      </c>
      <c r="J514" t="s">
        <v>50</v>
      </c>
      <c r="K514" t="s">
        <v>50</v>
      </c>
      <c r="L514" t="s">
        <v>50</v>
      </c>
      <c r="M514" t="s">
        <v>38</v>
      </c>
      <c r="N514" t="s">
        <v>38</v>
      </c>
      <c r="O514" t="s">
        <v>38</v>
      </c>
      <c r="P514" t="s">
        <v>50</v>
      </c>
      <c r="Q514" t="s">
        <v>50</v>
      </c>
      <c r="R514" t="s">
        <v>50</v>
      </c>
      <c r="S514" t="s">
        <v>38</v>
      </c>
      <c r="T514" t="s">
        <v>38</v>
      </c>
      <c r="U514" t="s">
        <v>50</v>
      </c>
    </row>
    <row r="515" spans="1:31">
      <c r="A515" t="s">
        <v>70</v>
      </c>
      <c r="E515" t="s">
        <v>234</v>
      </c>
      <c r="F515" t="s">
        <v>329</v>
      </c>
      <c r="G515" t="s">
        <v>50</v>
      </c>
      <c r="H515" t="s">
        <v>38</v>
      </c>
      <c r="I515" t="s">
        <v>38</v>
      </c>
      <c r="J515" t="s">
        <v>50</v>
      </c>
      <c r="K515" t="s">
        <v>50</v>
      </c>
      <c r="L515" t="s">
        <v>50</v>
      </c>
      <c r="M515" t="s">
        <v>38</v>
      </c>
      <c r="N515" t="s">
        <v>38</v>
      </c>
      <c r="O515" t="s">
        <v>38</v>
      </c>
      <c r="P515" t="s">
        <v>50</v>
      </c>
      <c r="Q515" t="s">
        <v>50</v>
      </c>
      <c r="R515" t="s">
        <v>50</v>
      </c>
      <c r="S515" t="s">
        <v>38</v>
      </c>
      <c r="T515" t="s">
        <v>38</v>
      </c>
      <c r="U515" t="s">
        <v>50</v>
      </c>
    </row>
    <row r="516" spans="1:31">
      <c r="A516" t="s">
        <v>99</v>
      </c>
      <c r="E516" t="s">
        <v>472</v>
      </c>
      <c r="F516" t="s">
        <v>329</v>
      </c>
      <c r="G516" t="s">
        <v>50</v>
      </c>
      <c r="H516" t="s">
        <v>38</v>
      </c>
      <c r="I516" t="s">
        <v>38</v>
      </c>
      <c r="J516" t="s">
        <v>50</v>
      </c>
      <c r="K516" t="s">
        <v>50</v>
      </c>
      <c r="L516" t="s">
        <v>50</v>
      </c>
      <c r="M516" t="s">
        <v>38</v>
      </c>
      <c r="N516" t="s">
        <v>38</v>
      </c>
      <c r="O516" t="s">
        <v>38</v>
      </c>
      <c r="P516" t="s">
        <v>50</v>
      </c>
      <c r="Q516" t="s">
        <v>50</v>
      </c>
      <c r="R516" t="s">
        <v>50</v>
      </c>
      <c r="S516" t="s">
        <v>38</v>
      </c>
      <c r="T516" t="s">
        <v>38</v>
      </c>
      <c r="U516" t="s">
        <v>50</v>
      </c>
    </row>
    <row r="517" spans="1:31">
      <c r="A517" t="s">
        <v>99</v>
      </c>
      <c r="E517" t="s">
        <v>314</v>
      </c>
      <c r="F517" t="s">
        <v>315</v>
      </c>
      <c r="G517" t="s">
        <v>50</v>
      </c>
      <c r="H517" t="s">
        <v>38</v>
      </c>
      <c r="I517" t="s">
        <v>38</v>
      </c>
      <c r="J517" t="s">
        <v>50</v>
      </c>
      <c r="K517" t="s">
        <v>50</v>
      </c>
      <c r="L517" t="s">
        <v>50</v>
      </c>
      <c r="M517" t="s">
        <v>38</v>
      </c>
      <c r="N517" t="s">
        <v>38</v>
      </c>
      <c r="O517" t="s">
        <v>38</v>
      </c>
      <c r="P517" t="s">
        <v>50</v>
      </c>
      <c r="Q517" t="s">
        <v>50</v>
      </c>
      <c r="R517" t="s">
        <v>50</v>
      </c>
      <c r="S517" t="s">
        <v>38</v>
      </c>
      <c r="T517" t="s">
        <v>38</v>
      </c>
      <c r="U517" t="s">
        <v>50</v>
      </c>
    </row>
    <row r="518" spans="1:31">
      <c r="A518" t="s">
        <v>99</v>
      </c>
      <c r="E518" t="s">
        <v>90</v>
      </c>
      <c r="F518" t="s">
        <v>163</v>
      </c>
      <c r="G518" t="s">
        <v>50</v>
      </c>
      <c r="H518" t="s">
        <v>38</v>
      </c>
      <c r="I518" t="s">
        <v>38</v>
      </c>
      <c r="J518" t="s">
        <v>50</v>
      </c>
      <c r="K518" t="s">
        <v>50</v>
      </c>
      <c r="L518" t="s">
        <v>50</v>
      </c>
      <c r="M518" t="s">
        <v>38</v>
      </c>
      <c r="N518" t="s">
        <v>38</v>
      </c>
      <c r="O518" t="s">
        <v>38</v>
      </c>
      <c r="P518" t="s">
        <v>50</v>
      </c>
      <c r="Q518" t="s">
        <v>50</v>
      </c>
      <c r="R518" t="s">
        <v>50</v>
      </c>
      <c r="S518" t="s">
        <v>38</v>
      </c>
      <c r="T518" t="s">
        <v>38</v>
      </c>
      <c r="U518" t="s">
        <v>50</v>
      </c>
      <c r="V518" t="s">
        <v>73</v>
      </c>
      <c r="W518" t="s">
        <v>60</v>
      </c>
      <c r="X518" t="s">
        <v>92</v>
      </c>
    </row>
    <row r="519" spans="1:31">
      <c r="A519" t="s">
        <v>131</v>
      </c>
      <c r="E519" t="s">
        <v>311</v>
      </c>
      <c r="F519" t="s">
        <v>151</v>
      </c>
      <c r="G519" t="s">
        <v>50</v>
      </c>
      <c r="H519" t="s">
        <v>38</v>
      </c>
      <c r="I519" t="s">
        <v>38</v>
      </c>
      <c r="J519" t="s">
        <v>50</v>
      </c>
      <c r="K519" t="s">
        <v>50</v>
      </c>
      <c r="L519" t="s">
        <v>50</v>
      </c>
      <c r="M519" t="s">
        <v>38</v>
      </c>
      <c r="N519" t="s">
        <v>38</v>
      </c>
      <c r="O519" t="s">
        <v>38</v>
      </c>
      <c r="P519" t="s">
        <v>50</v>
      </c>
      <c r="Q519" t="s">
        <v>50</v>
      </c>
      <c r="R519" t="s">
        <v>50</v>
      </c>
      <c r="S519" t="s">
        <v>38</v>
      </c>
      <c r="T519" t="s">
        <v>38</v>
      </c>
      <c r="U519" t="s">
        <v>50</v>
      </c>
      <c r="V519" t="s">
        <v>73</v>
      </c>
      <c r="W519" t="s">
        <v>52</v>
      </c>
      <c r="X519" t="s">
        <v>41</v>
      </c>
      <c r="AA519" t="s">
        <v>54</v>
      </c>
      <c r="AB519" t="s">
        <v>44</v>
      </c>
      <c r="AE519" t="s">
        <v>46</v>
      </c>
    </row>
    <row r="520" spans="1:31">
      <c r="E520" t="s">
        <v>359</v>
      </c>
      <c r="F520" t="s">
        <v>151</v>
      </c>
      <c r="G520" t="s">
        <v>50</v>
      </c>
      <c r="H520" t="s">
        <v>38</v>
      </c>
      <c r="I520" t="s">
        <v>38</v>
      </c>
      <c r="J520" t="s">
        <v>50</v>
      </c>
      <c r="K520" t="s">
        <v>50</v>
      </c>
      <c r="L520" t="s">
        <v>50</v>
      </c>
      <c r="M520" t="s">
        <v>38</v>
      </c>
      <c r="N520" t="s">
        <v>38</v>
      </c>
      <c r="O520" t="s">
        <v>38</v>
      </c>
      <c r="P520" t="s">
        <v>50</v>
      </c>
      <c r="Q520" t="s">
        <v>50</v>
      </c>
      <c r="R520" t="s">
        <v>50</v>
      </c>
      <c r="S520" t="s">
        <v>38</v>
      </c>
      <c r="T520" t="s">
        <v>38</v>
      </c>
      <c r="U520" t="s">
        <v>50</v>
      </c>
    </row>
    <row r="521" spans="1:31">
      <c r="A521" t="s">
        <v>175</v>
      </c>
      <c r="E521" t="s">
        <v>84</v>
      </c>
      <c r="F521" t="s">
        <v>239</v>
      </c>
      <c r="G521" t="s">
        <v>59</v>
      </c>
      <c r="H521" t="s">
        <v>38</v>
      </c>
      <c r="I521" t="s">
        <v>38</v>
      </c>
      <c r="J521" t="s">
        <v>50</v>
      </c>
      <c r="K521" t="s">
        <v>50</v>
      </c>
      <c r="L521" t="s">
        <v>50</v>
      </c>
      <c r="M521" t="s">
        <v>38</v>
      </c>
      <c r="N521" t="s">
        <v>38</v>
      </c>
      <c r="O521" t="s">
        <v>38</v>
      </c>
      <c r="P521" t="s">
        <v>50</v>
      </c>
      <c r="Q521" t="s">
        <v>50</v>
      </c>
      <c r="R521" t="s">
        <v>50</v>
      </c>
      <c r="S521" t="s">
        <v>38</v>
      </c>
      <c r="T521" t="s">
        <v>38</v>
      </c>
      <c r="U521" t="s">
        <v>50</v>
      </c>
      <c r="V521" t="s">
        <v>39</v>
      </c>
      <c r="W521" t="s">
        <v>60</v>
      </c>
      <c r="X521" t="s">
        <v>92</v>
      </c>
      <c r="AA521" t="s">
        <v>54</v>
      </c>
      <c r="AB521" t="s">
        <v>44</v>
      </c>
    </row>
    <row r="522" spans="1:31">
      <c r="A522" t="s">
        <v>99</v>
      </c>
      <c r="E522" t="s">
        <v>90</v>
      </c>
      <c r="F522" t="s">
        <v>358</v>
      </c>
      <c r="G522" t="s">
        <v>38</v>
      </c>
      <c r="H522" t="s">
        <v>38</v>
      </c>
      <c r="I522" t="s">
        <v>38</v>
      </c>
      <c r="J522" t="s">
        <v>50</v>
      </c>
      <c r="K522" t="s">
        <v>50</v>
      </c>
      <c r="L522" t="s">
        <v>59</v>
      </c>
      <c r="M522" t="s">
        <v>38</v>
      </c>
      <c r="N522" t="s">
        <v>38</v>
      </c>
      <c r="O522" t="s">
        <v>38</v>
      </c>
      <c r="P522" t="s">
        <v>50</v>
      </c>
      <c r="Q522" t="s">
        <v>50</v>
      </c>
      <c r="R522" t="s">
        <v>50</v>
      </c>
      <c r="S522" t="s">
        <v>38</v>
      </c>
      <c r="T522" t="s">
        <v>38</v>
      </c>
      <c r="U522" t="s">
        <v>50</v>
      </c>
      <c r="V522" t="s">
        <v>39</v>
      </c>
      <c r="W522" t="s">
        <v>60</v>
      </c>
      <c r="X522" t="s">
        <v>74</v>
      </c>
      <c r="Y522" t="s">
        <v>107</v>
      </c>
      <c r="AA522" t="s">
        <v>54</v>
      </c>
      <c r="AB522" t="s">
        <v>44</v>
      </c>
      <c r="AC522" t="s">
        <v>55</v>
      </c>
      <c r="AE522" t="s">
        <v>76</v>
      </c>
    </row>
    <row r="523" spans="1:31">
      <c r="A523" t="s">
        <v>99</v>
      </c>
      <c r="E523" t="s">
        <v>90</v>
      </c>
      <c r="F523" t="s">
        <v>163</v>
      </c>
      <c r="G523" t="s">
        <v>50</v>
      </c>
      <c r="H523" t="s">
        <v>38</v>
      </c>
      <c r="I523" t="s">
        <v>38</v>
      </c>
      <c r="J523" t="s">
        <v>50</v>
      </c>
      <c r="K523" t="s">
        <v>50</v>
      </c>
      <c r="L523" t="s">
        <v>59</v>
      </c>
      <c r="M523" t="s">
        <v>38</v>
      </c>
      <c r="N523" t="s">
        <v>38</v>
      </c>
      <c r="O523" t="s">
        <v>38</v>
      </c>
      <c r="P523" t="s">
        <v>50</v>
      </c>
      <c r="Q523" t="s">
        <v>50</v>
      </c>
      <c r="R523" t="s">
        <v>50</v>
      </c>
      <c r="S523" t="s">
        <v>38</v>
      </c>
      <c r="T523" t="s">
        <v>38</v>
      </c>
      <c r="U523" t="s">
        <v>50</v>
      </c>
      <c r="V523" t="s">
        <v>39</v>
      </c>
      <c r="W523" t="s">
        <v>60</v>
      </c>
      <c r="X523" t="s">
        <v>74</v>
      </c>
      <c r="Y523" t="s">
        <v>107</v>
      </c>
      <c r="AA523" t="s">
        <v>54</v>
      </c>
      <c r="AB523" t="s">
        <v>44</v>
      </c>
      <c r="AD523" t="s">
        <v>45</v>
      </c>
      <c r="AE523" t="s">
        <v>141</v>
      </c>
    </row>
    <row r="524" spans="1:31">
      <c r="A524" t="s">
        <v>99</v>
      </c>
      <c r="E524" t="s">
        <v>318</v>
      </c>
      <c r="F524" t="s">
        <v>329</v>
      </c>
      <c r="G524" t="s">
        <v>50</v>
      </c>
      <c r="H524" t="s">
        <v>38</v>
      </c>
      <c r="I524" t="s">
        <v>38</v>
      </c>
      <c r="J524" t="s">
        <v>50</v>
      </c>
      <c r="K524" t="s">
        <v>50</v>
      </c>
      <c r="L524" t="s">
        <v>50</v>
      </c>
      <c r="M524" t="s">
        <v>38</v>
      </c>
      <c r="N524" t="s">
        <v>38</v>
      </c>
      <c r="O524" t="s">
        <v>59</v>
      </c>
      <c r="P524" t="s">
        <v>50</v>
      </c>
      <c r="Q524" t="s">
        <v>50</v>
      </c>
      <c r="R524" t="s">
        <v>50</v>
      </c>
      <c r="S524" t="s">
        <v>38</v>
      </c>
      <c r="T524" t="s">
        <v>38</v>
      </c>
      <c r="U524" t="s">
        <v>50</v>
      </c>
      <c r="V524" t="s">
        <v>39</v>
      </c>
      <c r="W524" t="s">
        <v>60</v>
      </c>
      <c r="X524" t="s">
        <v>41</v>
      </c>
      <c r="Y524" t="s">
        <v>107</v>
      </c>
      <c r="AA524" t="s">
        <v>54</v>
      </c>
      <c r="AB524" t="s">
        <v>44</v>
      </c>
      <c r="AC524" t="s">
        <v>55</v>
      </c>
      <c r="AD524" t="s">
        <v>45</v>
      </c>
      <c r="AE524" t="s">
        <v>330</v>
      </c>
    </row>
    <row r="525" spans="1:31">
      <c r="A525" t="s">
        <v>131</v>
      </c>
      <c r="E525" t="s">
        <v>216</v>
      </c>
      <c r="F525" t="s">
        <v>136</v>
      </c>
      <c r="G525" t="s">
        <v>50</v>
      </c>
      <c r="H525" t="s">
        <v>38</v>
      </c>
      <c r="I525" t="s">
        <v>38</v>
      </c>
      <c r="J525" t="s">
        <v>50</v>
      </c>
      <c r="K525" t="s">
        <v>50</v>
      </c>
      <c r="L525" t="s">
        <v>50</v>
      </c>
      <c r="M525" t="s">
        <v>38</v>
      </c>
      <c r="N525" t="s">
        <v>38</v>
      </c>
      <c r="O525" t="s">
        <v>59</v>
      </c>
      <c r="P525" t="s">
        <v>50</v>
      </c>
      <c r="Q525" t="s">
        <v>50</v>
      </c>
      <c r="R525" t="s">
        <v>50</v>
      </c>
      <c r="S525" t="s">
        <v>38</v>
      </c>
      <c r="T525" t="s">
        <v>38</v>
      </c>
      <c r="U525" t="s">
        <v>50</v>
      </c>
    </row>
    <row r="526" spans="1:31">
      <c r="A526" t="s">
        <v>70</v>
      </c>
      <c r="E526" t="s">
        <v>526</v>
      </c>
      <c r="F526" t="s">
        <v>527</v>
      </c>
      <c r="G526" t="s">
        <v>50</v>
      </c>
      <c r="H526" t="s">
        <v>38</v>
      </c>
      <c r="I526" t="s">
        <v>38</v>
      </c>
      <c r="J526" t="s">
        <v>50</v>
      </c>
      <c r="K526" t="s">
        <v>50</v>
      </c>
      <c r="L526" t="s">
        <v>50</v>
      </c>
      <c r="M526" t="s">
        <v>38</v>
      </c>
      <c r="N526" t="s">
        <v>38</v>
      </c>
      <c r="O526" t="s">
        <v>59</v>
      </c>
      <c r="P526" t="s">
        <v>50</v>
      </c>
      <c r="Q526" t="s">
        <v>50</v>
      </c>
      <c r="R526" t="s">
        <v>50</v>
      </c>
      <c r="S526" t="s">
        <v>38</v>
      </c>
      <c r="T526" t="s">
        <v>38</v>
      </c>
      <c r="U526" t="s">
        <v>50</v>
      </c>
      <c r="V526" t="s">
        <v>51</v>
      </c>
      <c r="W526" t="s">
        <v>52</v>
      </c>
    </row>
    <row r="527" spans="1:31">
      <c r="A527" t="s">
        <v>123</v>
      </c>
      <c r="E527" t="s">
        <v>188</v>
      </c>
      <c r="F527" t="s">
        <v>249</v>
      </c>
      <c r="G527" t="s">
        <v>38</v>
      </c>
      <c r="H527" t="s">
        <v>38</v>
      </c>
      <c r="I527" t="s">
        <v>38</v>
      </c>
      <c r="J527" t="s">
        <v>38</v>
      </c>
      <c r="K527" t="s">
        <v>59</v>
      </c>
      <c r="L527" t="s">
        <v>59</v>
      </c>
      <c r="M527" t="s">
        <v>38</v>
      </c>
      <c r="N527" t="s">
        <v>59</v>
      </c>
      <c r="O527" t="s">
        <v>38</v>
      </c>
      <c r="P527" t="s">
        <v>38</v>
      </c>
      <c r="Q527" t="s">
        <v>38</v>
      </c>
      <c r="R527" t="s">
        <v>59</v>
      </c>
      <c r="S527" t="s">
        <v>38</v>
      </c>
      <c r="T527" t="s">
        <v>38</v>
      </c>
      <c r="U527" t="s">
        <v>50</v>
      </c>
      <c r="V527" t="s">
        <v>51</v>
      </c>
      <c r="W527" t="s">
        <v>60</v>
      </c>
      <c r="X527" t="s">
        <v>41</v>
      </c>
      <c r="Y527" t="s">
        <v>101</v>
      </c>
      <c r="AA527" t="s">
        <v>54</v>
      </c>
      <c r="AB527" t="s">
        <v>44</v>
      </c>
      <c r="AD527" t="s">
        <v>62</v>
      </c>
      <c r="AE527" t="s">
        <v>137</v>
      </c>
    </row>
    <row r="528" spans="1:31">
      <c r="A528" t="s">
        <v>123</v>
      </c>
      <c r="G528" t="s">
        <v>38</v>
      </c>
      <c r="H528" t="s">
        <v>50</v>
      </c>
      <c r="I528" t="s">
        <v>38</v>
      </c>
      <c r="J528" t="s">
        <v>50</v>
      </c>
      <c r="K528" t="s">
        <v>50</v>
      </c>
      <c r="L528" t="s">
        <v>38</v>
      </c>
      <c r="M528" t="s">
        <v>38</v>
      </c>
      <c r="N528" t="s">
        <v>38</v>
      </c>
      <c r="O528" t="s">
        <v>38</v>
      </c>
      <c r="P528" t="s">
        <v>59</v>
      </c>
      <c r="Q528" t="s">
        <v>50</v>
      </c>
      <c r="R528" t="s">
        <v>59</v>
      </c>
      <c r="S528" t="s">
        <v>38</v>
      </c>
      <c r="T528" t="s">
        <v>38</v>
      </c>
      <c r="U528" t="s">
        <v>50</v>
      </c>
      <c r="V528" t="s">
        <v>51</v>
      </c>
      <c r="W528" t="s">
        <v>52</v>
      </c>
      <c r="X528" t="s">
        <v>74</v>
      </c>
      <c r="AB528" t="s">
        <v>44</v>
      </c>
      <c r="AD528" t="s">
        <v>62</v>
      </c>
    </row>
    <row r="529" spans="1:31">
      <c r="A529" t="s">
        <v>70</v>
      </c>
      <c r="E529" t="s">
        <v>105</v>
      </c>
      <c r="F529" t="s">
        <v>199</v>
      </c>
      <c r="G529" t="s">
        <v>38</v>
      </c>
      <c r="H529" t="s">
        <v>38</v>
      </c>
      <c r="I529" t="s">
        <v>38</v>
      </c>
      <c r="J529" t="s">
        <v>50</v>
      </c>
      <c r="K529" t="s">
        <v>38</v>
      </c>
      <c r="L529" t="s">
        <v>38</v>
      </c>
      <c r="M529" t="s">
        <v>38</v>
      </c>
      <c r="N529" t="s">
        <v>38</v>
      </c>
      <c r="O529" t="s">
        <v>38</v>
      </c>
      <c r="P529" t="s">
        <v>38</v>
      </c>
      <c r="Q529" t="s">
        <v>38</v>
      </c>
      <c r="R529" t="s">
        <v>38</v>
      </c>
      <c r="S529" t="s">
        <v>50</v>
      </c>
      <c r="T529" t="s">
        <v>38</v>
      </c>
      <c r="U529" t="s">
        <v>50</v>
      </c>
      <c r="V529" t="s">
        <v>39</v>
      </c>
      <c r="W529" t="s">
        <v>40</v>
      </c>
      <c r="X529" t="s">
        <v>41</v>
      </c>
      <c r="Y529" t="s">
        <v>107</v>
      </c>
      <c r="AA529" t="s">
        <v>54</v>
      </c>
      <c r="AB529" t="s">
        <v>44</v>
      </c>
      <c r="AC529" t="s">
        <v>61</v>
      </c>
      <c r="AD529" t="s">
        <v>156</v>
      </c>
      <c r="AE529" t="s">
        <v>102</v>
      </c>
    </row>
    <row r="530" spans="1:31">
      <c r="A530" t="s">
        <v>99</v>
      </c>
      <c r="E530" t="s">
        <v>236</v>
      </c>
      <c r="F530" t="s">
        <v>118</v>
      </c>
      <c r="G530" t="s">
        <v>38</v>
      </c>
      <c r="H530" t="s">
        <v>38</v>
      </c>
      <c r="I530" t="s">
        <v>38</v>
      </c>
      <c r="J530" t="s">
        <v>50</v>
      </c>
      <c r="K530" t="s">
        <v>38</v>
      </c>
      <c r="L530" t="s">
        <v>38</v>
      </c>
      <c r="M530" t="s">
        <v>38</v>
      </c>
      <c r="N530" t="s">
        <v>38</v>
      </c>
      <c r="O530" t="s">
        <v>38</v>
      </c>
      <c r="P530" t="s">
        <v>38</v>
      </c>
      <c r="Q530" t="s">
        <v>38</v>
      </c>
      <c r="R530" t="s">
        <v>38</v>
      </c>
      <c r="S530" t="s">
        <v>50</v>
      </c>
      <c r="T530" t="s">
        <v>38</v>
      </c>
      <c r="U530" t="s">
        <v>50</v>
      </c>
      <c r="V530" t="s">
        <v>119</v>
      </c>
      <c r="W530" t="s">
        <v>60</v>
      </c>
      <c r="X530" t="s">
        <v>41</v>
      </c>
      <c r="Y530" t="s">
        <v>107</v>
      </c>
      <c r="AA530" t="s">
        <v>54</v>
      </c>
      <c r="AB530" t="s">
        <v>44</v>
      </c>
      <c r="AC530" t="s">
        <v>82</v>
      </c>
      <c r="AD530" t="s">
        <v>45</v>
      </c>
      <c r="AE530" t="s">
        <v>237</v>
      </c>
    </row>
    <row r="531" spans="1:31">
      <c r="E531" t="s">
        <v>105</v>
      </c>
      <c r="F531" t="s">
        <v>118</v>
      </c>
      <c r="G531" t="s">
        <v>38</v>
      </c>
      <c r="H531" t="s">
        <v>38</v>
      </c>
      <c r="I531" t="s">
        <v>38</v>
      </c>
      <c r="J531" t="s">
        <v>50</v>
      </c>
      <c r="K531" t="s">
        <v>38</v>
      </c>
      <c r="L531" t="s">
        <v>38</v>
      </c>
      <c r="M531" t="s">
        <v>38</v>
      </c>
      <c r="N531" t="s">
        <v>38</v>
      </c>
      <c r="O531" t="s">
        <v>38</v>
      </c>
      <c r="P531" t="s">
        <v>38</v>
      </c>
      <c r="Q531" t="s">
        <v>38</v>
      </c>
      <c r="R531" t="s">
        <v>38</v>
      </c>
      <c r="S531" t="s">
        <v>50</v>
      </c>
      <c r="T531" t="s">
        <v>38</v>
      </c>
      <c r="U531" t="s">
        <v>50</v>
      </c>
      <c r="V531" t="s">
        <v>80</v>
      </c>
      <c r="W531" t="s">
        <v>40</v>
      </c>
      <c r="X531" t="s">
        <v>74</v>
      </c>
      <c r="Y531" t="s">
        <v>107</v>
      </c>
      <c r="AA531" t="s">
        <v>54</v>
      </c>
    </row>
    <row r="532" spans="1:31">
      <c r="A532" t="s">
        <v>77</v>
      </c>
      <c r="E532" t="s">
        <v>90</v>
      </c>
      <c r="F532" t="s">
        <v>315</v>
      </c>
      <c r="G532" t="s">
        <v>38</v>
      </c>
      <c r="H532" t="s">
        <v>38</v>
      </c>
      <c r="I532" t="s">
        <v>38</v>
      </c>
      <c r="J532" t="s">
        <v>38</v>
      </c>
      <c r="K532" t="s">
        <v>38</v>
      </c>
      <c r="L532" t="s">
        <v>50</v>
      </c>
      <c r="M532" t="s">
        <v>38</v>
      </c>
      <c r="N532" t="s">
        <v>38</v>
      </c>
      <c r="O532" t="s">
        <v>38</v>
      </c>
      <c r="P532" t="s">
        <v>38</v>
      </c>
      <c r="Q532" t="s">
        <v>38</v>
      </c>
      <c r="R532" t="s">
        <v>38</v>
      </c>
      <c r="S532" t="s">
        <v>50</v>
      </c>
      <c r="T532" t="s">
        <v>38</v>
      </c>
      <c r="U532" t="s">
        <v>50</v>
      </c>
      <c r="V532" t="s">
        <v>39</v>
      </c>
      <c r="W532" t="s">
        <v>40</v>
      </c>
      <c r="X532" t="s">
        <v>74</v>
      </c>
      <c r="Y532" t="s">
        <v>107</v>
      </c>
      <c r="AA532" t="s">
        <v>54</v>
      </c>
      <c r="AB532" t="s">
        <v>44</v>
      </c>
      <c r="AD532" t="s">
        <v>62</v>
      </c>
      <c r="AE532" t="s">
        <v>46</v>
      </c>
    </row>
    <row r="533" spans="1:31">
      <c r="A533" t="s">
        <v>56</v>
      </c>
      <c r="E533" t="s">
        <v>402</v>
      </c>
      <c r="F533" t="s">
        <v>282</v>
      </c>
      <c r="G533" t="s">
        <v>38</v>
      </c>
      <c r="H533" t="s">
        <v>38</v>
      </c>
      <c r="I533" t="s">
        <v>38</v>
      </c>
      <c r="J533" t="s">
        <v>50</v>
      </c>
      <c r="K533" t="s">
        <v>38</v>
      </c>
      <c r="L533" t="s">
        <v>50</v>
      </c>
      <c r="M533" t="s">
        <v>38</v>
      </c>
      <c r="N533" t="s">
        <v>38</v>
      </c>
      <c r="O533" t="s">
        <v>38</v>
      </c>
      <c r="P533" t="s">
        <v>38</v>
      </c>
      <c r="Q533" t="s">
        <v>38</v>
      </c>
      <c r="R533" t="s">
        <v>38</v>
      </c>
      <c r="S533" t="s">
        <v>50</v>
      </c>
      <c r="T533" t="s">
        <v>38</v>
      </c>
      <c r="U533" t="s">
        <v>50</v>
      </c>
    </row>
    <row r="534" spans="1:31">
      <c r="A534" t="s">
        <v>99</v>
      </c>
      <c r="E534" t="s">
        <v>230</v>
      </c>
      <c r="F534" t="s">
        <v>79</v>
      </c>
      <c r="G534" t="s">
        <v>38</v>
      </c>
      <c r="H534" t="s">
        <v>38</v>
      </c>
      <c r="I534" t="s">
        <v>38</v>
      </c>
      <c r="J534" t="s">
        <v>50</v>
      </c>
      <c r="K534" t="s">
        <v>38</v>
      </c>
      <c r="L534" t="s">
        <v>50</v>
      </c>
      <c r="M534" t="s">
        <v>38</v>
      </c>
      <c r="N534" t="s">
        <v>38</v>
      </c>
      <c r="O534" t="s">
        <v>38</v>
      </c>
      <c r="P534" t="s">
        <v>38</v>
      </c>
      <c r="Q534" t="s">
        <v>38</v>
      </c>
      <c r="R534" t="s">
        <v>38</v>
      </c>
      <c r="S534" t="s">
        <v>50</v>
      </c>
      <c r="T534" t="s">
        <v>38</v>
      </c>
      <c r="U534" t="s">
        <v>50</v>
      </c>
      <c r="V534" t="s">
        <v>51</v>
      </c>
      <c r="W534" t="s">
        <v>52</v>
      </c>
      <c r="X534" t="s">
        <v>74</v>
      </c>
      <c r="Y534" t="s">
        <v>107</v>
      </c>
      <c r="AA534" t="s">
        <v>54</v>
      </c>
      <c r="AB534" t="s">
        <v>44</v>
      </c>
      <c r="AE534" t="s">
        <v>46</v>
      </c>
    </row>
    <row r="535" spans="1:31">
      <c r="A535" t="s">
        <v>56</v>
      </c>
      <c r="F535" t="s">
        <v>271</v>
      </c>
      <c r="G535" t="s">
        <v>38</v>
      </c>
      <c r="H535" t="s">
        <v>38</v>
      </c>
      <c r="I535" t="s">
        <v>38</v>
      </c>
      <c r="J535" t="s">
        <v>50</v>
      </c>
      <c r="K535" t="s">
        <v>50</v>
      </c>
      <c r="L535" t="s">
        <v>38</v>
      </c>
      <c r="M535" t="s">
        <v>50</v>
      </c>
      <c r="N535" t="s">
        <v>38</v>
      </c>
      <c r="O535" t="s">
        <v>38</v>
      </c>
      <c r="P535" t="s">
        <v>38</v>
      </c>
      <c r="Q535" t="s">
        <v>38</v>
      </c>
      <c r="R535" t="s">
        <v>38</v>
      </c>
      <c r="S535" t="s">
        <v>50</v>
      </c>
      <c r="T535" t="s">
        <v>38</v>
      </c>
      <c r="U535" t="s">
        <v>50</v>
      </c>
      <c r="V535" t="s">
        <v>39</v>
      </c>
      <c r="W535" t="s">
        <v>106</v>
      </c>
      <c r="X535" t="s">
        <v>41</v>
      </c>
      <c r="Y535" t="s">
        <v>101</v>
      </c>
      <c r="AA535" t="s">
        <v>54</v>
      </c>
      <c r="AB535" t="s">
        <v>44</v>
      </c>
      <c r="AD535" t="s">
        <v>45</v>
      </c>
      <c r="AE535" t="s">
        <v>102</v>
      </c>
    </row>
    <row r="536" spans="1:31">
      <c r="A536" t="s">
        <v>56</v>
      </c>
      <c r="E536" t="s">
        <v>105</v>
      </c>
      <c r="F536" t="s">
        <v>105</v>
      </c>
      <c r="G536" t="s">
        <v>38</v>
      </c>
      <c r="H536" t="s">
        <v>38</v>
      </c>
      <c r="I536" t="s">
        <v>38</v>
      </c>
      <c r="J536" t="s">
        <v>50</v>
      </c>
      <c r="K536" t="s">
        <v>50</v>
      </c>
      <c r="L536" t="s">
        <v>38</v>
      </c>
      <c r="M536" t="s">
        <v>50</v>
      </c>
      <c r="N536" t="s">
        <v>38</v>
      </c>
      <c r="O536" t="s">
        <v>38</v>
      </c>
      <c r="P536" t="s">
        <v>38</v>
      </c>
      <c r="Q536" t="s">
        <v>38</v>
      </c>
      <c r="R536" t="s">
        <v>38</v>
      </c>
      <c r="S536" t="s">
        <v>50</v>
      </c>
      <c r="T536" t="s">
        <v>38</v>
      </c>
      <c r="U536" t="s">
        <v>50</v>
      </c>
    </row>
    <row r="537" spans="1:31">
      <c r="E537" t="s">
        <v>36</v>
      </c>
      <c r="F537" t="s">
        <v>163</v>
      </c>
      <c r="G537" t="s">
        <v>38</v>
      </c>
      <c r="H537" t="s">
        <v>38</v>
      </c>
      <c r="I537" t="s">
        <v>38</v>
      </c>
      <c r="J537" t="s">
        <v>50</v>
      </c>
      <c r="K537" t="s">
        <v>50</v>
      </c>
      <c r="L537" t="s">
        <v>50</v>
      </c>
      <c r="M537" t="s">
        <v>38</v>
      </c>
      <c r="N537" t="s">
        <v>59</v>
      </c>
      <c r="O537" t="s">
        <v>38</v>
      </c>
      <c r="P537" t="s">
        <v>38</v>
      </c>
      <c r="Q537" t="s">
        <v>38</v>
      </c>
      <c r="R537" t="s">
        <v>38</v>
      </c>
      <c r="S537" t="s">
        <v>50</v>
      </c>
      <c r="T537" t="s">
        <v>38</v>
      </c>
      <c r="U537" t="s">
        <v>50</v>
      </c>
      <c r="V537" t="s">
        <v>39</v>
      </c>
      <c r="W537" t="s">
        <v>40</v>
      </c>
      <c r="X537" t="s">
        <v>41</v>
      </c>
      <c r="Y537" t="s">
        <v>107</v>
      </c>
      <c r="AA537" t="s">
        <v>54</v>
      </c>
      <c r="AB537" t="s">
        <v>44</v>
      </c>
      <c r="AD537" t="s">
        <v>68</v>
      </c>
      <c r="AE537" t="s">
        <v>46</v>
      </c>
    </row>
    <row r="538" spans="1:31">
      <c r="E538" t="s">
        <v>244</v>
      </c>
      <c r="F538" t="s">
        <v>256</v>
      </c>
      <c r="G538" t="s">
        <v>38</v>
      </c>
      <c r="H538" t="s">
        <v>38</v>
      </c>
      <c r="I538" t="s">
        <v>38</v>
      </c>
      <c r="J538" t="s">
        <v>38</v>
      </c>
      <c r="K538" t="s">
        <v>38</v>
      </c>
      <c r="L538" t="s">
        <v>50</v>
      </c>
      <c r="M538" t="s">
        <v>38</v>
      </c>
      <c r="N538" t="s">
        <v>38</v>
      </c>
      <c r="O538" t="s">
        <v>50</v>
      </c>
      <c r="P538" t="s">
        <v>38</v>
      </c>
      <c r="Q538" t="s">
        <v>38</v>
      </c>
      <c r="R538" t="s">
        <v>38</v>
      </c>
      <c r="S538" t="s">
        <v>50</v>
      </c>
      <c r="T538" t="s">
        <v>38</v>
      </c>
      <c r="U538" t="s">
        <v>50</v>
      </c>
      <c r="V538" t="s">
        <v>80</v>
      </c>
      <c r="W538" t="s">
        <v>40</v>
      </c>
      <c r="X538" t="s">
        <v>41</v>
      </c>
      <c r="AA538" t="s">
        <v>54</v>
      </c>
      <c r="AB538" t="s">
        <v>44</v>
      </c>
      <c r="AD538" t="s">
        <v>62</v>
      </c>
    </row>
    <row r="539" spans="1:31">
      <c r="E539" t="s">
        <v>37</v>
      </c>
      <c r="F539" t="s">
        <v>37</v>
      </c>
      <c r="G539" t="s">
        <v>38</v>
      </c>
      <c r="H539" t="s">
        <v>38</v>
      </c>
      <c r="I539" t="s">
        <v>38</v>
      </c>
      <c r="J539" t="s">
        <v>50</v>
      </c>
      <c r="K539" t="s">
        <v>50</v>
      </c>
      <c r="L539" t="s">
        <v>50</v>
      </c>
      <c r="M539" t="s">
        <v>38</v>
      </c>
      <c r="N539" t="s">
        <v>38</v>
      </c>
      <c r="O539" t="s">
        <v>50</v>
      </c>
      <c r="P539" t="s">
        <v>38</v>
      </c>
      <c r="Q539" t="s">
        <v>38</v>
      </c>
      <c r="R539" t="s">
        <v>38</v>
      </c>
      <c r="S539" t="s">
        <v>50</v>
      </c>
      <c r="T539" t="s">
        <v>38</v>
      </c>
      <c r="U539" t="s">
        <v>50</v>
      </c>
    </row>
    <row r="540" spans="1:31">
      <c r="A540" t="s">
        <v>77</v>
      </c>
      <c r="E540" t="s">
        <v>380</v>
      </c>
      <c r="F540" t="s">
        <v>100</v>
      </c>
      <c r="G540" t="s">
        <v>38</v>
      </c>
      <c r="H540" t="s">
        <v>38</v>
      </c>
      <c r="I540" t="s">
        <v>38</v>
      </c>
      <c r="J540" t="s">
        <v>59</v>
      </c>
      <c r="K540" t="s">
        <v>59</v>
      </c>
      <c r="L540" t="s">
        <v>50</v>
      </c>
      <c r="M540" t="s">
        <v>38</v>
      </c>
      <c r="N540" t="s">
        <v>59</v>
      </c>
      <c r="O540" t="s">
        <v>38</v>
      </c>
      <c r="P540" t="s">
        <v>50</v>
      </c>
      <c r="Q540" t="s">
        <v>38</v>
      </c>
      <c r="R540" t="s">
        <v>38</v>
      </c>
      <c r="S540" t="s">
        <v>50</v>
      </c>
      <c r="T540" t="s">
        <v>38</v>
      </c>
      <c r="U540" t="s">
        <v>50</v>
      </c>
    </row>
    <row r="541" spans="1:31">
      <c r="A541" t="s">
        <v>77</v>
      </c>
      <c r="E541" t="s">
        <v>124</v>
      </c>
      <c r="F541" t="s">
        <v>118</v>
      </c>
      <c r="G541" t="s">
        <v>38</v>
      </c>
      <c r="H541" t="s">
        <v>38</v>
      </c>
      <c r="I541" t="s">
        <v>38</v>
      </c>
      <c r="J541" t="s">
        <v>50</v>
      </c>
      <c r="K541" t="s">
        <v>38</v>
      </c>
      <c r="L541" t="s">
        <v>50</v>
      </c>
      <c r="M541" t="s">
        <v>38</v>
      </c>
      <c r="N541" t="s">
        <v>38</v>
      </c>
      <c r="O541" t="s">
        <v>38</v>
      </c>
      <c r="P541" t="s">
        <v>38</v>
      </c>
      <c r="Q541" t="s">
        <v>50</v>
      </c>
      <c r="R541" t="s">
        <v>38</v>
      </c>
      <c r="S541" t="s">
        <v>50</v>
      </c>
      <c r="T541" t="s">
        <v>38</v>
      </c>
      <c r="U541" t="s">
        <v>50</v>
      </c>
      <c r="V541" t="s">
        <v>80</v>
      </c>
      <c r="W541" t="s">
        <v>40</v>
      </c>
      <c r="X541" t="s">
        <v>74</v>
      </c>
      <c r="Y541" t="s">
        <v>107</v>
      </c>
      <c r="AA541" t="s">
        <v>54</v>
      </c>
      <c r="AB541" t="s">
        <v>44</v>
      </c>
      <c r="AD541" t="s">
        <v>45</v>
      </c>
      <c r="AE541" t="s">
        <v>46</v>
      </c>
    </row>
    <row r="542" spans="1:31">
      <c r="A542" t="s">
        <v>77</v>
      </c>
      <c r="E542" t="s">
        <v>448</v>
      </c>
      <c r="F542" t="s">
        <v>85</v>
      </c>
      <c r="G542" t="s">
        <v>38</v>
      </c>
      <c r="H542" t="s">
        <v>38</v>
      </c>
      <c r="I542" t="s">
        <v>38</v>
      </c>
      <c r="J542" t="s">
        <v>38</v>
      </c>
      <c r="K542" t="s">
        <v>50</v>
      </c>
      <c r="L542" t="s">
        <v>50</v>
      </c>
      <c r="M542" t="s">
        <v>38</v>
      </c>
      <c r="N542" t="s">
        <v>38</v>
      </c>
      <c r="O542" t="s">
        <v>38</v>
      </c>
      <c r="P542" t="s">
        <v>38</v>
      </c>
      <c r="Q542" t="s">
        <v>50</v>
      </c>
      <c r="R542" t="s">
        <v>38</v>
      </c>
      <c r="S542" t="s">
        <v>50</v>
      </c>
      <c r="T542" t="s">
        <v>38</v>
      </c>
      <c r="U542" t="s">
        <v>50</v>
      </c>
      <c r="V542" t="s">
        <v>119</v>
      </c>
      <c r="W542" t="s">
        <v>52</v>
      </c>
      <c r="X542" t="s">
        <v>41</v>
      </c>
      <c r="Y542" t="s">
        <v>107</v>
      </c>
      <c r="AA542" t="s">
        <v>54</v>
      </c>
      <c r="AB542" t="s">
        <v>44</v>
      </c>
      <c r="AD542" t="s">
        <v>45</v>
      </c>
      <c r="AE542" t="s">
        <v>46</v>
      </c>
    </row>
    <row r="543" spans="1:31">
      <c r="A543" t="s">
        <v>47</v>
      </c>
      <c r="E543" t="s">
        <v>48</v>
      </c>
      <c r="F543" t="s">
        <v>49</v>
      </c>
      <c r="G543" t="s">
        <v>50</v>
      </c>
      <c r="H543" t="s">
        <v>38</v>
      </c>
      <c r="I543" t="s">
        <v>38</v>
      </c>
      <c r="J543" t="s">
        <v>50</v>
      </c>
      <c r="K543" t="s">
        <v>50</v>
      </c>
      <c r="L543" t="s">
        <v>50</v>
      </c>
      <c r="M543" t="s">
        <v>38</v>
      </c>
      <c r="N543" t="s">
        <v>38</v>
      </c>
      <c r="O543" t="s">
        <v>38</v>
      </c>
      <c r="P543" t="s">
        <v>38</v>
      </c>
      <c r="Q543" t="s">
        <v>50</v>
      </c>
      <c r="R543" t="s">
        <v>38</v>
      </c>
      <c r="S543" t="s">
        <v>50</v>
      </c>
      <c r="T543" t="s">
        <v>38</v>
      </c>
      <c r="U543" t="s">
        <v>50</v>
      </c>
      <c r="V543" t="s">
        <v>51</v>
      </c>
      <c r="W543" t="s">
        <v>52</v>
      </c>
      <c r="X543" t="s">
        <v>41</v>
      </c>
      <c r="Z543" t="s">
        <v>53</v>
      </c>
      <c r="AA543" t="s">
        <v>54</v>
      </c>
      <c r="AB543" t="s">
        <v>44</v>
      </c>
      <c r="AC543" t="s">
        <v>55</v>
      </c>
      <c r="AD543" t="s">
        <v>45</v>
      </c>
      <c r="AE543" t="s">
        <v>46</v>
      </c>
    </row>
    <row r="544" spans="1:31">
      <c r="A544" t="s">
        <v>34</v>
      </c>
      <c r="E544" t="s">
        <v>37</v>
      </c>
      <c r="F544" t="s">
        <v>163</v>
      </c>
      <c r="G544" t="s">
        <v>38</v>
      </c>
      <c r="H544" t="s">
        <v>38</v>
      </c>
      <c r="I544" t="s">
        <v>50</v>
      </c>
      <c r="J544" t="s">
        <v>38</v>
      </c>
      <c r="K544" t="s">
        <v>38</v>
      </c>
      <c r="L544" t="s">
        <v>38</v>
      </c>
      <c r="M544" t="s">
        <v>50</v>
      </c>
      <c r="N544" t="s">
        <v>38</v>
      </c>
      <c r="O544" t="s">
        <v>38</v>
      </c>
      <c r="P544" t="s">
        <v>50</v>
      </c>
      <c r="Q544" t="s">
        <v>50</v>
      </c>
      <c r="R544" t="s">
        <v>38</v>
      </c>
      <c r="S544" t="s">
        <v>50</v>
      </c>
      <c r="T544" t="s">
        <v>38</v>
      </c>
      <c r="U544" t="s">
        <v>50</v>
      </c>
      <c r="V544" t="s">
        <v>80</v>
      </c>
      <c r="W544" t="s">
        <v>60</v>
      </c>
      <c r="X544" t="s">
        <v>41</v>
      </c>
      <c r="AA544" t="s">
        <v>54</v>
      </c>
      <c r="AB544" t="s">
        <v>44</v>
      </c>
      <c r="AC544" t="s">
        <v>61</v>
      </c>
      <c r="AD544" t="s">
        <v>45</v>
      </c>
      <c r="AE544" t="s">
        <v>46</v>
      </c>
    </row>
    <row r="545" spans="1:32">
      <c r="E545" t="s">
        <v>559</v>
      </c>
      <c r="F545" t="s">
        <v>536</v>
      </c>
      <c r="G545" t="s">
        <v>38</v>
      </c>
      <c r="H545" t="s">
        <v>38</v>
      </c>
      <c r="I545" t="s">
        <v>38</v>
      </c>
      <c r="J545" t="s">
        <v>50</v>
      </c>
      <c r="K545" t="s">
        <v>50</v>
      </c>
      <c r="L545" t="s">
        <v>50</v>
      </c>
      <c r="M545" t="s">
        <v>38</v>
      </c>
      <c r="N545" t="s">
        <v>38</v>
      </c>
      <c r="O545" t="s">
        <v>50</v>
      </c>
      <c r="P545" t="s">
        <v>50</v>
      </c>
      <c r="Q545" t="s">
        <v>50</v>
      </c>
      <c r="R545" t="s">
        <v>38</v>
      </c>
      <c r="S545" t="s">
        <v>50</v>
      </c>
      <c r="T545" t="s">
        <v>38</v>
      </c>
      <c r="U545" t="s">
        <v>50</v>
      </c>
      <c r="V545" t="s">
        <v>80</v>
      </c>
      <c r="W545" t="s">
        <v>60</v>
      </c>
      <c r="X545" t="s">
        <v>41</v>
      </c>
      <c r="Y545" t="s">
        <v>107</v>
      </c>
      <c r="AA545" t="s">
        <v>54</v>
      </c>
      <c r="AB545" t="s">
        <v>44</v>
      </c>
      <c r="AD545" t="s">
        <v>45</v>
      </c>
      <c r="AE545" t="s">
        <v>137</v>
      </c>
    </row>
    <row r="546" spans="1:32">
      <c r="A546" t="s">
        <v>56</v>
      </c>
      <c r="E546" t="s">
        <v>124</v>
      </c>
      <c r="F546" t="s">
        <v>118</v>
      </c>
      <c r="G546" t="s">
        <v>38</v>
      </c>
      <c r="H546" t="s">
        <v>38</v>
      </c>
      <c r="I546" t="s">
        <v>59</v>
      </c>
      <c r="J546" t="s">
        <v>59</v>
      </c>
      <c r="K546" t="s">
        <v>38</v>
      </c>
      <c r="L546" t="s">
        <v>50</v>
      </c>
      <c r="M546" t="s">
        <v>38</v>
      </c>
      <c r="N546" t="s">
        <v>59</v>
      </c>
      <c r="O546" t="s">
        <v>59</v>
      </c>
      <c r="P546" t="s">
        <v>50</v>
      </c>
      <c r="Q546" t="s">
        <v>50</v>
      </c>
      <c r="R546" t="s">
        <v>38</v>
      </c>
      <c r="S546" t="s">
        <v>50</v>
      </c>
      <c r="T546" t="s">
        <v>38</v>
      </c>
      <c r="U546" t="s">
        <v>50</v>
      </c>
      <c r="V546" t="s">
        <v>51</v>
      </c>
      <c r="W546" t="s">
        <v>60</v>
      </c>
      <c r="X546" t="s">
        <v>41</v>
      </c>
      <c r="Y546" t="s">
        <v>107</v>
      </c>
      <c r="AA546" t="s">
        <v>54</v>
      </c>
      <c r="AB546" t="s">
        <v>44</v>
      </c>
      <c r="AD546" t="s">
        <v>68</v>
      </c>
      <c r="AE546" t="s">
        <v>121</v>
      </c>
    </row>
    <row r="547" spans="1:32">
      <c r="A547" t="s">
        <v>56</v>
      </c>
      <c r="E547" t="s">
        <v>154</v>
      </c>
      <c r="F547" t="s">
        <v>271</v>
      </c>
      <c r="G547" t="s">
        <v>38</v>
      </c>
      <c r="H547" t="s">
        <v>38</v>
      </c>
      <c r="I547" t="s">
        <v>38</v>
      </c>
      <c r="J547" t="s">
        <v>50</v>
      </c>
      <c r="K547" t="s">
        <v>38</v>
      </c>
      <c r="L547" t="s">
        <v>38</v>
      </c>
      <c r="M547" t="s">
        <v>38</v>
      </c>
      <c r="N547" t="s">
        <v>38</v>
      </c>
      <c r="O547" t="s">
        <v>38</v>
      </c>
      <c r="P547" t="s">
        <v>38</v>
      </c>
      <c r="Q547" t="s">
        <v>38</v>
      </c>
      <c r="R547" t="s">
        <v>50</v>
      </c>
      <c r="S547" t="s">
        <v>50</v>
      </c>
      <c r="T547" t="s">
        <v>38</v>
      </c>
      <c r="U547" t="s">
        <v>50</v>
      </c>
    </row>
    <row r="548" spans="1:32">
      <c r="A548" t="s">
        <v>205</v>
      </c>
      <c r="E548" t="s">
        <v>498</v>
      </c>
      <c r="F548" t="s">
        <v>499</v>
      </c>
      <c r="G548" t="s">
        <v>38</v>
      </c>
      <c r="H548" t="s">
        <v>38</v>
      </c>
      <c r="I548" t="s">
        <v>38</v>
      </c>
      <c r="J548" t="s">
        <v>38</v>
      </c>
      <c r="K548" t="s">
        <v>38</v>
      </c>
      <c r="L548" t="s">
        <v>50</v>
      </c>
      <c r="M548" t="s">
        <v>38</v>
      </c>
      <c r="N548" t="s">
        <v>38</v>
      </c>
      <c r="O548" t="s">
        <v>38</v>
      </c>
      <c r="P548" t="s">
        <v>38</v>
      </c>
      <c r="Q548" t="s">
        <v>38</v>
      </c>
      <c r="R548" t="s">
        <v>50</v>
      </c>
      <c r="S548" t="s">
        <v>50</v>
      </c>
      <c r="T548" t="s">
        <v>38</v>
      </c>
      <c r="U548" t="s">
        <v>50</v>
      </c>
      <c r="V548" t="s">
        <v>51</v>
      </c>
      <c r="W548" t="s">
        <v>52</v>
      </c>
      <c r="X548" t="s">
        <v>41</v>
      </c>
      <c r="Y548" t="s">
        <v>107</v>
      </c>
      <c r="AA548" t="s">
        <v>54</v>
      </c>
      <c r="AB548" t="s">
        <v>44</v>
      </c>
      <c r="AD548" t="s">
        <v>45</v>
      </c>
      <c r="AE548" t="s">
        <v>46</v>
      </c>
    </row>
    <row r="549" spans="1:32">
      <c r="E549" t="s">
        <v>268</v>
      </c>
      <c r="F549" t="s">
        <v>532</v>
      </c>
      <c r="G549" t="s">
        <v>38</v>
      </c>
      <c r="H549" t="s">
        <v>38</v>
      </c>
      <c r="I549" t="s">
        <v>38</v>
      </c>
      <c r="J549" t="s">
        <v>50</v>
      </c>
      <c r="K549" t="s">
        <v>38</v>
      </c>
      <c r="L549" t="s">
        <v>50</v>
      </c>
      <c r="M549" t="s">
        <v>38</v>
      </c>
      <c r="N549" t="s">
        <v>38</v>
      </c>
      <c r="O549" t="s">
        <v>50</v>
      </c>
      <c r="P549" t="s">
        <v>38</v>
      </c>
      <c r="Q549" t="s">
        <v>38</v>
      </c>
      <c r="R549" t="s">
        <v>50</v>
      </c>
      <c r="S549" t="s">
        <v>50</v>
      </c>
      <c r="T549" t="s">
        <v>38</v>
      </c>
      <c r="U549" t="s">
        <v>50</v>
      </c>
      <c r="V549" t="s">
        <v>39</v>
      </c>
      <c r="W549" t="s">
        <v>106</v>
      </c>
      <c r="X549" t="s">
        <v>41</v>
      </c>
      <c r="AA549" t="s">
        <v>54</v>
      </c>
      <c r="AB549" t="s">
        <v>54</v>
      </c>
      <c r="AD549" t="s">
        <v>45</v>
      </c>
      <c r="AE549" t="s">
        <v>46</v>
      </c>
    </row>
    <row r="550" spans="1:32">
      <c r="A550" t="s">
        <v>89</v>
      </c>
      <c r="E550" t="s">
        <v>506</v>
      </c>
      <c r="F550" t="s">
        <v>110</v>
      </c>
      <c r="G550" t="s">
        <v>38</v>
      </c>
      <c r="H550" t="s">
        <v>50</v>
      </c>
      <c r="I550" t="s">
        <v>50</v>
      </c>
      <c r="J550" t="s">
        <v>38</v>
      </c>
      <c r="K550" t="s">
        <v>38</v>
      </c>
      <c r="L550" t="s">
        <v>38</v>
      </c>
      <c r="M550" t="s">
        <v>38</v>
      </c>
      <c r="N550" t="s">
        <v>50</v>
      </c>
      <c r="O550" t="s">
        <v>59</v>
      </c>
      <c r="P550" t="s">
        <v>38</v>
      </c>
      <c r="Q550" t="s">
        <v>38</v>
      </c>
      <c r="R550" t="s">
        <v>50</v>
      </c>
      <c r="S550" t="s">
        <v>50</v>
      </c>
      <c r="T550" t="s">
        <v>38</v>
      </c>
      <c r="U550" t="s">
        <v>50</v>
      </c>
      <c r="V550" t="s">
        <v>39</v>
      </c>
      <c r="W550" t="s">
        <v>52</v>
      </c>
      <c r="X550" t="s">
        <v>74</v>
      </c>
      <c r="Y550" t="s">
        <v>107</v>
      </c>
      <c r="AA550" t="s">
        <v>54</v>
      </c>
      <c r="AB550" t="s">
        <v>44</v>
      </c>
      <c r="AD550" t="s">
        <v>156</v>
      </c>
    </row>
    <row r="551" spans="1:32">
      <c r="A551" t="s">
        <v>99</v>
      </c>
      <c r="E551" t="s">
        <v>222</v>
      </c>
      <c r="F551" t="s">
        <v>278</v>
      </c>
      <c r="G551" t="s">
        <v>38</v>
      </c>
      <c r="H551" t="s">
        <v>38</v>
      </c>
      <c r="I551" t="s">
        <v>38</v>
      </c>
      <c r="J551" t="s">
        <v>38</v>
      </c>
      <c r="K551" t="s">
        <v>38</v>
      </c>
      <c r="L551" t="s">
        <v>38</v>
      </c>
      <c r="M551" t="s">
        <v>38</v>
      </c>
      <c r="N551" t="s">
        <v>38</v>
      </c>
      <c r="O551" t="s">
        <v>38</v>
      </c>
      <c r="P551" t="s">
        <v>38</v>
      </c>
      <c r="Q551" t="s">
        <v>50</v>
      </c>
      <c r="R551" t="s">
        <v>50</v>
      </c>
      <c r="S551" t="s">
        <v>50</v>
      </c>
      <c r="T551" t="s">
        <v>38</v>
      </c>
      <c r="U551" t="s">
        <v>50</v>
      </c>
      <c r="V551" t="s">
        <v>51</v>
      </c>
      <c r="W551" t="s">
        <v>52</v>
      </c>
      <c r="X551" t="s">
        <v>74</v>
      </c>
      <c r="Y551" t="s">
        <v>107</v>
      </c>
      <c r="AA551" t="s">
        <v>54</v>
      </c>
      <c r="AB551" t="s">
        <v>44</v>
      </c>
      <c r="AC551" t="s">
        <v>82</v>
      </c>
      <c r="AD551" t="s">
        <v>62</v>
      </c>
      <c r="AE551" t="s">
        <v>189</v>
      </c>
    </row>
    <row r="552" spans="1:32">
      <c r="A552" t="s">
        <v>103</v>
      </c>
      <c r="E552" t="s">
        <v>180</v>
      </c>
      <c r="F552" t="s">
        <v>181</v>
      </c>
      <c r="G552" t="s">
        <v>38</v>
      </c>
      <c r="H552" t="s">
        <v>59</v>
      </c>
      <c r="I552" t="s">
        <v>38</v>
      </c>
      <c r="J552" t="s">
        <v>38</v>
      </c>
      <c r="K552" t="s">
        <v>38</v>
      </c>
      <c r="L552" t="s">
        <v>50</v>
      </c>
      <c r="M552" t="s">
        <v>38</v>
      </c>
      <c r="N552" t="s">
        <v>38</v>
      </c>
      <c r="O552" t="s">
        <v>38</v>
      </c>
      <c r="P552" t="s">
        <v>38</v>
      </c>
      <c r="Q552" t="s">
        <v>50</v>
      </c>
      <c r="R552" t="s">
        <v>50</v>
      </c>
      <c r="S552" t="s">
        <v>50</v>
      </c>
      <c r="T552" t="s">
        <v>38</v>
      </c>
      <c r="U552" t="s">
        <v>50</v>
      </c>
      <c r="V552" t="s">
        <v>73</v>
      </c>
      <c r="W552" t="s">
        <v>52</v>
      </c>
      <c r="X552" t="s">
        <v>41</v>
      </c>
      <c r="Y552" t="s">
        <v>107</v>
      </c>
      <c r="AA552" t="s">
        <v>54</v>
      </c>
      <c r="AB552" t="s">
        <v>44</v>
      </c>
      <c r="AC552" t="s">
        <v>82</v>
      </c>
      <c r="AD552" t="s">
        <v>45</v>
      </c>
      <c r="AE552" t="s">
        <v>182</v>
      </c>
    </row>
    <row r="553" spans="1:32">
      <c r="A553" t="s">
        <v>56</v>
      </c>
      <c r="E553" t="s">
        <v>183</v>
      </c>
      <c r="F553" t="s">
        <v>407</v>
      </c>
      <c r="G553" t="s">
        <v>59</v>
      </c>
      <c r="H553" t="s">
        <v>59</v>
      </c>
      <c r="I553" t="s">
        <v>38</v>
      </c>
      <c r="J553" t="s">
        <v>59</v>
      </c>
      <c r="K553" t="s">
        <v>59</v>
      </c>
      <c r="L553" t="s">
        <v>59</v>
      </c>
      <c r="M553" t="s">
        <v>59</v>
      </c>
      <c r="N553" t="s">
        <v>59</v>
      </c>
      <c r="O553" t="s">
        <v>59</v>
      </c>
      <c r="P553" t="s">
        <v>50</v>
      </c>
      <c r="Q553" t="s">
        <v>38</v>
      </c>
      <c r="R553" t="s">
        <v>59</v>
      </c>
      <c r="S553" t="s">
        <v>50</v>
      </c>
      <c r="T553" t="s">
        <v>38</v>
      </c>
      <c r="U553" t="s">
        <v>50</v>
      </c>
    </row>
    <row r="554" spans="1:32">
      <c r="A554" t="s">
        <v>56</v>
      </c>
      <c r="E554" t="s">
        <v>36</v>
      </c>
      <c r="G554" t="s">
        <v>38</v>
      </c>
      <c r="H554" t="s">
        <v>38</v>
      </c>
      <c r="I554" t="s">
        <v>38</v>
      </c>
      <c r="J554" t="s">
        <v>50</v>
      </c>
      <c r="K554" t="s">
        <v>38</v>
      </c>
      <c r="L554" t="s">
        <v>50</v>
      </c>
      <c r="M554" t="s">
        <v>38</v>
      </c>
      <c r="N554" t="s">
        <v>38</v>
      </c>
      <c r="O554" t="s">
        <v>38</v>
      </c>
      <c r="P554" t="s">
        <v>38</v>
      </c>
      <c r="Q554" t="s">
        <v>38</v>
      </c>
      <c r="R554" t="s">
        <v>38</v>
      </c>
      <c r="S554" t="s">
        <v>59</v>
      </c>
      <c r="T554" t="s">
        <v>38</v>
      </c>
      <c r="U554" t="s">
        <v>50</v>
      </c>
      <c r="V554" t="s">
        <v>51</v>
      </c>
      <c r="W554" t="s">
        <v>60</v>
      </c>
      <c r="X554" t="s">
        <v>74</v>
      </c>
      <c r="AA554" t="s">
        <v>54</v>
      </c>
      <c r="AB554" t="s">
        <v>44</v>
      </c>
    </row>
    <row r="555" spans="1:32">
      <c r="A555" t="s">
        <v>132</v>
      </c>
      <c r="E555" t="s">
        <v>190</v>
      </c>
      <c r="F555" t="s">
        <v>153</v>
      </c>
      <c r="G555" t="s">
        <v>50</v>
      </c>
      <c r="H555" t="s">
        <v>38</v>
      </c>
      <c r="I555" t="s">
        <v>38</v>
      </c>
      <c r="J555" t="s">
        <v>50</v>
      </c>
      <c r="K555" t="s">
        <v>38</v>
      </c>
      <c r="L555" t="s">
        <v>38</v>
      </c>
      <c r="M555" t="s">
        <v>38</v>
      </c>
      <c r="N555" t="s">
        <v>38</v>
      </c>
      <c r="O555" t="s">
        <v>38</v>
      </c>
      <c r="P555" t="s">
        <v>38</v>
      </c>
      <c r="Q555" t="s">
        <v>38</v>
      </c>
      <c r="R555" t="s">
        <v>50</v>
      </c>
      <c r="S555" t="s">
        <v>59</v>
      </c>
      <c r="T555" t="s">
        <v>38</v>
      </c>
      <c r="U555" t="s">
        <v>50</v>
      </c>
      <c r="V555" t="s">
        <v>73</v>
      </c>
      <c r="W555" t="s">
        <v>106</v>
      </c>
      <c r="X555" t="s">
        <v>74</v>
      </c>
      <c r="Y555" t="s">
        <v>107</v>
      </c>
      <c r="AA555" t="s">
        <v>54</v>
      </c>
      <c r="AB555" t="s">
        <v>44</v>
      </c>
      <c r="AC555" t="s">
        <v>61</v>
      </c>
      <c r="AD555" t="s">
        <v>45</v>
      </c>
      <c r="AE555" t="s">
        <v>46</v>
      </c>
    </row>
    <row r="556" spans="1:32">
      <c r="E556" t="s">
        <v>486</v>
      </c>
      <c r="F556" t="s">
        <v>238</v>
      </c>
      <c r="G556" t="s">
        <v>38</v>
      </c>
      <c r="H556" t="s">
        <v>50</v>
      </c>
      <c r="I556" t="s">
        <v>38</v>
      </c>
      <c r="J556" t="s">
        <v>50</v>
      </c>
      <c r="K556" t="s">
        <v>50</v>
      </c>
      <c r="L556" t="s">
        <v>50</v>
      </c>
      <c r="M556" t="s">
        <v>38</v>
      </c>
      <c r="N556" t="s">
        <v>38</v>
      </c>
      <c r="O556" t="s">
        <v>38</v>
      </c>
      <c r="P556" t="s">
        <v>38</v>
      </c>
      <c r="Q556" t="s">
        <v>38</v>
      </c>
      <c r="R556" t="s">
        <v>50</v>
      </c>
      <c r="S556" t="s">
        <v>59</v>
      </c>
      <c r="T556" t="s">
        <v>38</v>
      </c>
      <c r="U556" t="s">
        <v>50</v>
      </c>
    </row>
    <row r="557" spans="1:32">
      <c r="A557" t="s">
        <v>205</v>
      </c>
      <c r="E557" t="s">
        <v>36</v>
      </c>
      <c r="F557" t="s">
        <v>100</v>
      </c>
      <c r="G557" t="s">
        <v>38</v>
      </c>
      <c r="H557" t="s">
        <v>38</v>
      </c>
      <c r="I557" t="s">
        <v>59</v>
      </c>
      <c r="J557" t="s">
        <v>50</v>
      </c>
      <c r="K557" t="s">
        <v>59</v>
      </c>
      <c r="L557" t="s">
        <v>50</v>
      </c>
      <c r="M557" t="s">
        <v>59</v>
      </c>
      <c r="N557" t="s">
        <v>38</v>
      </c>
      <c r="O557" t="s">
        <v>38</v>
      </c>
      <c r="P557" t="s">
        <v>38</v>
      </c>
      <c r="Q557" t="s">
        <v>38</v>
      </c>
      <c r="R557" t="s">
        <v>59</v>
      </c>
      <c r="S557" t="s">
        <v>59</v>
      </c>
      <c r="T557" t="s">
        <v>38</v>
      </c>
      <c r="U557" t="s">
        <v>50</v>
      </c>
      <c r="V557" t="s">
        <v>80</v>
      </c>
      <c r="W557" t="s">
        <v>52</v>
      </c>
      <c r="X557" t="s">
        <v>92</v>
      </c>
      <c r="AA557" t="s">
        <v>92</v>
      </c>
      <c r="AB557" t="s">
        <v>92</v>
      </c>
    </row>
    <row r="558" spans="1:32">
      <c r="A558" t="s">
        <v>175</v>
      </c>
      <c r="E558" t="s">
        <v>124</v>
      </c>
      <c r="F558" t="s">
        <v>118</v>
      </c>
      <c r="G558" t="s">
        <v>38</v>
      </c>
      <c r="H558" t="s">
        <v>59</v>
      </c>
      <c r="I558" t="s">
        <v>59</v>
      </c>
      <c r="J558" t="s">
        <v>38</v>
      </c>
      <c r="K558" t="s">
        <v>50</v>
      </c>
      <c r="L558" t="s">
        <v>59</v>
      </c>
      <c r="M558" t="s">
        <v>50</v>
      </c>
      <c r="N558" t="s">
        <v>59</v>
      </c>
      <c r="O558" t="s">
        <v>59</v>
      </c>
      <c r="P558" t="s">
        <v>59</v>
      </c>
      <c r="Q558" t="s">
        <v>59</v>
      </c>
      <c r="R558" t="s">
        <v>59</v>
      </c>
      <c r="S558" t="s">
        <v>59</v>
      </c>
      <c r="T558" t="s">
        <v>38</v>
      </c>
      <c r="U558" t="s">
        <v>50</v>
      </c>
      <c r="V558" t="s">
        <v>51</v>
      </c>
      <c r="W558" t="s">
        <v>145</v>
      </c>
      <c r="X558" t="s">
        <v>74</v>
      </c>
      <c r="Y558" t="s">
        <v>101</v>
      </c>
      <c r="AA558" t="s">
        <v>54</v>
      </c>
      <c r="AB558" t="s">
        <v>44</v>
      </c>
      <c r="AC558" t="s">
        <v>61</v>
      </c>
      <c r="AD558" t="s">
        <v>68</v>
      </c>
      <c r="AE558" t="s">
        <v>46</v>
      </c>
    </row>
    <row r="559" spans="1:32">
      <c r="A559" t="s">
        <v>103</v>
      </c>
      <c r="E559" t="s">
        <v>105</v>
      </c>
      <c r="F559" t="s">
        <v>425</v>
      </c>
      <c r="G559" t="s">
        <v>38</v>
      </c>
      <c r="H559" t="s">
        <v>38</v>
      </c>
      <c r="I559" t="s">
        <v>38</v>
      </c>
      <c r="J559" t="s">
        <v>59</v>
      </c>
      <c r="K559" t="s">
        <v>38</v>
      </c>
      <c r="L559" t="s">
        <v>59</v>
      </c>
      <c r="M559" t="s">
        <v>38</v>
      </c>
      <c r="N559" t="s">
        <v>59</v>
      </c>
      <c r="O559" t="s">
        <v>38</v>
      </c>
      <c r="P559" t="s">
        <v>38</v>
      </c>
      <c r="Q559" t="s">
        <v>59</v>
      </c>
      <c r="R559" t="s">
        <v>38</v>
      </c>
      <c r="S559" t="s">
        <v>38</v>
      </c>
      <c r="T559" t="s">
        <v>50</v>
      </c>
      <c r="U559" t="s">
        <v>50</v>
      </c>
      <c r="V559" t="s">
        <v>80</v>
      </c>
      <c r="W559" t="s">
        <v>40</v>
      </c>
      <c r="X559" t="s">
        <v>74</v>
      </c>
      <c r="Y559" t="s">
        <v>497</v>
      </c>
      <c r="AA559" t="s">
        <v>54</v>
      </c>
      <c r="AB559" t="s">
        <v>44</v>
      </c>
      <c r="AD559" t="s">
        <v>62</v>
      </c>
      <c r="AE559" t="s">
        <v>121</v>
      </c>
    </row>
    <row r="560" spans="1:32">
      <c r="A560" t="s">
        <v>123</v>
      </c>
      <c r="E560" t="s">
        <v>90</v>
      </c>
      <c r="F560" t="s">
        <v>163</v>
      </c>
      <c r="G560" t="s">
        <v>50</v>
      </c>
      <c r="H560" t="s">
        <v>38</v>
      </c>
      <c r="I560" t="s">
        <v>38</v>
      </c>
      <c r="J560" t="s">
        <v>50</v>
      </c>
      <c r="K560" t="s">
        <v>50</v>
      </c>
      <c r="L560" t="s">
        <v>50</v>
      </c>
      <c r="M560" t="s">
        <v>38</v>
      </c>
      <c r="N560" t="s">
        <v>38</v>
      </c>
      <c r="O560" t="s">
        <v>38</v>
      </c>
      <c r="P560" t="s">
        <v>50</v>
      </c>
      <c r="Q560" t="s">
        <v>50</v>
      </c>
      <c r="R560" t="s">
        <v>50</v>
      </c>
      <c r="S560" t="s">
        <v>38</v>
      </c>
      <c r="T560" t="s">
        <v>50</v>
      </c>
      <c r="U560" t="s">
        <v>50</v>
      </c>
      <c r="V560" t="s">
        <v>119</v>
      </c>
      <c r="W560" t="s">
        <v>60</v>
      </c>
      <c r="X560" t="s">
        <v>41</v>
      </c>
      <c r="AA560" t="s">
        <v>54</v>
      </c>
      <c r="AB560" t="s">
        <v>44</v>
      </c>
      <c r="AF560" t="s">
        <v>368</v>
      </c>
    </row>
    <row r="561" spans="1:32">
      <c r="A561" t="s">
        <v>77</v>
      </c>
      <c r="E561" t="s">
        <v>318</v>
      </c>
      <c r="F561" t="s">
        <v>163</v>
      </c>
      <c r="G561" t="s">
        <v>50</v>
      </c>
      <c r="H561" t="s">
        <v>38</v>
      </c>
      <c r="I561" t="s">
        <v>38</v>
      </c>
      <c r="J561" t="s">
        <v>50</v>
      </c>
      <c r="K561" t="s">
        <v>50</v>
      </c>
      <c r="L561" t="s">
        <v>50</v>
      </c>
      <c r="M561" t="s">
        <v>38</v>
      </c>
      <c r="N561" t="s">
        <v>38</v>
      </c>
      <c r="O561" t="s">
        <v>38</v>
      </c>
      <c r="P561" t="s">
        <v>50</v>
      </c>
      <c r="Q561" t="s">
        <v>50</v>
      </c>
      <c r="R561" t="s">
        <v>50</v>
      </c>
      <c r="S561" t="s">
        <v>38</v>
      </c>
      <c r="T561" t="s">
        <v>50</v>
      </c>
      <c r="U561" t="s">
        <v>50</v>
      </c>
      <c r="V561" t="s">
        <v>119</v>
      </c>
      <c r="W561" t="s">
        <v>52</v>
      </c>
      <c r="X561" t="s">
        <v>41</v>
      </c>
      <c r="Y561" t="s">
        <v>101</v>
      </c>
      <c r="AA561" t="s">
        <v>54</v>
      </c>
      <c r="AB561" t="s">
        <v>44</v>
      </c>
      <c r="AD561" t="s">
        <v>62</v>
      </c>
    </row>
    <row r="562" spans="1:32">
      <c r="A562" t="s">
        <v>99</v>
      </c>
      <c r="E562" t="s">
        <v>232</v>
      </c>
      <c r="F562" t="s">
        <v>233</v>
      </c>
      <c r="G562" t="s">
        <v>38</v>
      </c>
      <c r="H562" t="s">
        <v>38</v>
      </c>
      <c r="I562" t="s">
        <v>50</v>
      </c>
      <c r="J562" t="s">
        <v>50</v>
      </c>
      <c r="K562" t="s">
        <v>38</v>
      </c>
      <c r="L562" t="s">
        <v>38</v>
      </c>
      <c r="M562" t="s">
        <v>38</v>
      </c>
      <c r="N562" t="s">
        <v>50</v>
      </c>
      <c r="O562" t="s">
        <v>38</v>
      </c>
      <c r="P562" t="s">
        <v>38</v>
      </c>
      <c r="Q562" t="s">
        <v>38</v>
      </c>
      <c r="R562" t="s">
        <v>38</v>
      </c>
      <c r="S562" t="s">
        <v>50</v>
      </c>
      <c r="T562" t="s">
        <v>50</v>
      </c>
      <c r="U562" t="s">
        <v>50</v>
      </c>
      <c r="V562" t="s">
        <v>39</v>
      </c>
      <c r="W562" t="s">
        <v>40</v>
      </c>
      <c r="X562" t="s">
        <v>41</v>
      </c>
      <c r="Y562" t="s">
        <v>107</v>
      </c>
      <c r="AA562" t="s">
        <v>54</v>
      </c>
      <c r="AB562" t="s">
        <v>44</v>
      </c>
      <c r="AC562" t="s">
        <v>82</v>
      </c>
      <c r="AD562" t="s">
        <v>45</v>
      </c>
      <c r="AE562" t="s">
        <v>46</v>
      </c>
    </row>
    <row r="563" spans="1:32">
      <c r="F563" t="s">
        <v>228</v>
      </c>
      <c r="G563" t="s">
        <v>38</v>
      </c>
      <c r="H563" t="s">
        <v>38</v>
      </c>
      <c r="I563" t="s">
        <v>59</v>
      </c>
      <c r="J563" t="s">
        <v>50</v>
      </c>
      <c r="K563" t="s">
        <v>50</v>
      </c>
      <c r="L563" t="s">
        <v>50</v>
      </c>
      <c r="M563" t="s">
        <v>38</v>
      </c>
      <c r="N563" t="s">
        <v>38</v>
      </c>
      <c r="O563" t="s">
        <v>38</v>
      </c>
      <c r="P563" t="s">
        <v>38</v>
      </c>
      <c r="Q563" t="s">
        <v>38</v>
      </c>
      <c r="R563" t="s">
        <v>38</v>
      </c>
      <c r="S563" t="s">
        <v>59</v>
      </c>
      <c r="T563" t="s">
        <v>50</v>
      </c>
      <c r="U563" t="s">
        <v>50</v>
      </c>
    </row>
    <row r="564" spans="1:32">
      <c r="E564" t="s">
        <v>230</v>
      </c>
      <c r="F564" t="s">
        <v>165</v>
      </c>
      <c r="G564" t="s">
        <v>38</v>
      </c>
      <c r="H564" t="s">
        <v>38</v>
      </c>
      <c r="I564" t="s">
        <v>38</v>
      </c>
      <c r="J564" t="s">
        <v>50</v>
      </c>
      <c r="K564" t="s">
        <v>38</v>
      </c>
      <c r="L564" t="s">
        <v>50</v>
      </c>
      <c r="M564" t="s">
        <v>38</v>
      </c>
      <c r="N564" t="s">
        <v>38</v>
      </c>
      <c r="O564" t="s">
        <v>50</v>
      </c>
      <c r="P564" t="s">
        <v>38</v>
      </c>
      <c r="Q564" t="s">
        <v>38</v>
      </c>
      <c r="R564" t="s">
        <v>50</v>
      </c>
      <c r="S564" t="s">
        <v>59</v>
      </c>
      <c r="T564" t="s">
        <v>50</v>
      </c>
      <c r="U564" t="s">
        <v>50</v>
      </c>
      <c r="V564" t="s">
        <v>51</v>
      </c>
      <c r="W564" t="s">
        <v>106</v>
      </c>
      <c r="X564" t="s">
        <v>74</v>
      </c>
      <c r="AA564" t="s">
        <v>44</v>
      </c>
      <c r="AB564" t="s">
        <v>54</v>
      </c>
      <c r="AD564" t="s">
        <v>45</v>
      </c>
      <c r="AE564" t="s">
        <v>377</v>
      </c>
    </row>
    <row r="565" spans="1:32">
      <c r="E565" t="s">
        <v>322</v>
      </c>
      <c r="G565" t="s">
        <v>50</v>
      </c>
      <c r="H565" t="s">
        <v>50</v>
      </c>
      <c r="I565" t="s">
        <v>50</v>
      </c>
      <c r="J565" t="s">
        <v>59</v>
      </c>
      <c r="K565" t="s">
        <v>50</v>
      </c>
      <c r="L565" t="s">
        <v>38</v>
      </c>
      <c r="M565" t="s">
        <v>38</v>
      </c>
      <c r="N565" t="s">
        <v>59</v>
      </c>
      <c r="O565" t="s">
        <v>59</v>
      </c>
      <c r="P565" t="s">
        <v>38</v>
      </c>
      <c r="Q565" t="s">
        <v>59</v>
      </c>
      <c r="R565" t="s">
        <v>59</v>
      </c>
      <c r="S565" t="s">
        <v>59</v>
      </c>
      <c r="T565" t="s">
        <v>50</v>
      </c>
      <c r="U565" t="s">
        <v>50</v>
      </c>
    </row>
    <row r="566" spans="1:32">
      <c r="A566" t="s">
        <v>131</v>
      </c>
      <c r="E566" t="s">
        <v>413</v>
      </c>
      <c r="F566" t="s">
        <v>425</v>
      </c>
      <c r="G566" t="s">
        <v>38</v>
      </c>
      <c r="H566" t="s">
        <v>50</v>
      </c>
      <c r="I566" t="s">
        <v>38</v>
      </c>
      <c r="J566" t="s">
        <v>50</v>
      </c>
      <c r="K566" t="s">
        <v>50</v>
      </c>
      <c r="L566" t="s">
        <v>50</v>
      </c>
      <c r="M566" t="s">
        <v>38</v>
      </c>
      <c r="N566" t="s">
        <v>38</v>
      </c>
      <c r="O566" t="s">
        <v>59</v>
      </c>
      <c r="P566" t="s">
        <v>38</v>
      </c>
      <c r="Q566" t="s">
        <v>38</v>
      </c>
      <c r="R566" t="s">
        <v>38</v>
      </c>
      <c r="S566" t="s">
        <v>38</v>
      </c>
      <c r="T566" t="s">
        <v>59</v>
      </c>
      <c r="U566" t="s">
        <v>50</v>
      </c>
      <c r="V566" t="s">
        <v>51</v>
      </c>
      <c r="W566" t="s">
        <v>106</v>
      </c>
      <c r="X566" t="s">
        <v>41</v>
      </c>
      <c r="AA566" t="s">
        <v>54</v>
      </c>
      <c r="AB566" t="s">
        <v>44</v>
      </c>
      <c r="AD566" t="s">
        <v>156</v>
      </c>
    </row>
    <row r="567" spans="1:32">
      <c r="A567" t="s">
        <v>56</v>
      </c>
      <c r="E567" t="s">
        <v>308</v>
      </c>
      <c r="F567" t="s">
        <v>309</v>
      </c>
      <c r="G567" t="s">
        <v>50</v>
      </c>
      <c r="H567" t="s">
        <v>38</v>
      </c>
      <c r="I567" t="s">
        <v>38</v>
      </c>
      <c r="J567" t="s">
        <v>50</v>
      </c>
      <c r="K567" t="s">
        <v>50</v>
      </c>
      <c r="L567" t="s">
        <v>50</v>
      </c>
      <c r="M567" t="s">
        <v>38</v>
      </c>
      <c r="N567" t="s">
        <v>38</v>
      </c>
      <c r="O567" t="s">
        <v>59</v>
      </c>
      <c r="P567" t="s">
        <v>50</v>
      </c>
      <c r="Q567" t="s">
        <v>38</v>
      </c>
      <c r="R567" t="s">
        <v>50</v>
      </c>
      <c r="S567" t="s">
        <v>38</v>
      </c>
      <c r="T567" t="s">
        <v>59</v>
      </c>
      <c r="U567" t="s">
        <v>50</v>
      </c>
      <c r="V567" t="s">
        <v>39</v>
      </c>
      <c r="W567" t="s">
        <v>60</v>
      </c>
      <c r="X567" t="s">
        <v>41</v>
      </c>
      <c r="Y567" t="s">
        <v>107</v>
      </c>
      <c r="AA567" t="s">
        <v>54</v>
      </c>
      <c r="AB567" t="s">
        <v>44</v>
      </c>
      <c r="AC567" t="s">
        <v>82</v>
      </c>
      <c r="AD567" t="s">
        <v>156</v>
      </c>
      <c r="AE567" t="s">
        <v>121</v>
      </c>
      <c r="AF567" t="s">
        <v>310</v>
      </c>
    </row>
    <row r="568" spans="1:32">
      <c r="A568" t="s">
        <v>127</v>
      </c>
      <c r="E568" t="s">
        <v>311</v>
      </c>
      <c r="F568" t="s">
        <v>312</v>
      </c>
      <c r="G568" t="s">
        <v>50</v>
      </c>
      <c r="H568" t="s">
        <v>38</v>
      </c>
      <c r="I568" t="s">
        <v>38</v>
      </c>
      <c r="J568" t="s">
        <v>50</v>
      </c>
      <c r="K568" t="s">
        <v>50</v>
      </c>
      <c r="L568" t="s">
        <v>50</v>
      </c>
      <c r="M568" t="s">
        <v>38</v>
      </c>
      <c r="N568" t="s">
        <v>38</v>
      </c>
      <c r="O568" t="s">
        <v>38</v>
      </c>
      <c r="P568" t="s">
        <v>50</v>
      </c>
      <c r="Q568" t="s">
        <v>50</v>
      </c>
      <c r="R568" t="s">
        <v>50</v>
      </c>
      <c r="S568" t="s">
        <v>38</v>
      </c>
      <c r="T568" t="s">
        <v>59</v>
      </c>
      <c r="U568" t="s">
        <v>50</v>
      </c>
      <c r="V568" t="s">
        <v>51</v>
      </c>
      <c r="W568" t="s">
        <v>145</v>
      </c>
      <c r="X568" t="s">
        <v>74</v>
      </c>
      <c r="Y568" t="s">
        <v>101</v>
      </c>
      <c r="AA568" t="s">
        <v>54</v>
      </c>
      <c r="AB568" t="s">
        <v>44</v>
      </c>
      <c r="AC568" t="s">
        <v>67</v>
      </c>
      <c r="AD568" t="s">
        <v>156</v>
      </c>
      <c r="AE568" t="s">
        <v>313</v>
      </c>
    </row>
    <row r="569" spans="1:32">
      <c r="A569" t="s">
        <v>98</v>
      </c>
      <c r="E569" t="s">
        <v>318</v>
      </c>
      <c r="F569" t="s">
        <v>319</v>
      </c>
      <c r="G569" t="s">
        <v>50</v>
      </c>
      <c r="H569" t="s">
        <v>38</v>
      </c>
      <c r="I569" t="s">
        <v>38</v>
      </c>
      <c r="J569" t="s">
        <v>50</v>
      </c>
      <c r="K569" t="s">
        <v>50</v>
      </c>
      <c r="L569" t="s">
        <v>50</v>
      </c>
      <c r="M569" t="s">
        <v>38</v>
      </c>
      <c r="N569" t="s">
        <v>38</v>
      </c>
      <c r="O569" t="s">
        <v>38</v>
      </c>
      <c r="P569" t="s">
        <v>50</v>
      </c>
      <c r="Q569" t="s">
        <v>50</v>
      </c>
      <c r="R569" t="s">
        <v>50</v>
      </c>
      <c r="S569" t="s">
        <v>38</v>
      </c>
      <c r="T569" t="s">
        <v>59</v>
      </c>
      <c r="U569" t="s">
        <v>50</v>
      </c>
      <c r="V569" t="s">
        <v>73</v>
      </c>
      <c r="W569" t="s">
        <v>60</v>
      </c>
      <c r="X569" t="s">
        <v>74</v>
      </c>
      <c r="Y569" t="s">
        <v>107</v>
      </c>
      <c r="AA569" t="s">
        <v>54</v>
      </c>
      <c r="AB569" t="s">
        <v>44</v>
      </c>
      <c r="AC569" t="s">
        <v>55</v>
      </c>
      <c r="AD569" t="s">
        <v>45</v>
      </c>
      <c r="AF569" t="s">
        <v>320</v>
      </c>
    </row>
    <row r="570" spans="1:32">
      <c r="A570" t="s">
        <v>70</v>
      </c>
      <c r="E570" t="s">
        <v>318</v>
      </c>
      <c r="F570" t="s">
        <v>315</v>
      </c>
      <c r="G570" t="s">
        <v>50</v>
      </c>
      <c r="H570" t="s">
        <v>38</v>
      </c>
      <c r="I570" t="s">
        <v>38</v>
      </c>
      <c r="J570" t="s">
        <v>50</v>
      </c>
      <c r="K570" t="s">
        <v>50</v>
      </c>
      <c r="L570" t="s">
        <v>50</v>
      </c>
      <c r="M570" t="s">
        <v>38</v>
      </c>
      <c r="N570" t="s">
        <v>38</v>
      </c>
      <c r="O570" t="s">
        <v>38</v>
      </c>
      <c r="P570" t="s">
        <v>50</v>
      </c>
      <c r="Q570" t="s">
        <v>50</v>
      </c>
      <c r="R570" t="s">
        <v>50</v>
      </c>
      <c r="S570" t="s">
        <v>38</v>
      </c>
      <c r="T570" t="s">
        <v>59</v>
      </c>
      <c r="U570" t="s">
        <v>50</v>
      </c>
      <c r="V570" t="s">
        <v>51</v>
      </c>
      <c r="W570" t="s">
        <v>60</v>
      </c>
      <c r="X570" t="s">
        <v>74</v>
      </c>
      <c r="Y570" t="s">
        <v>107</v>
      </c>
      <c r="AA570" t="s">
        <v>54</v>
      </c>
      <c r="AB570" t="s">
        <v>44</v>
      </c>
      <c r="AC570" t="s">
        <v>67</v>
      </c>
      <c r="AD570" t="s">
        <v>62</v>
      </c>
      <c r="AE570" t="s">
        <v>141</v>
      </c>
      <c r="AF570" t="s">
        <v>328</v>
      </c>
    </row>
    <row r="571" spans="1:32">
      <c r="A571" t="s">
        <v>99</v>
      </c>
      <c r="E571" t="s">
        <v>340</v>
      </c>
      <c r="F571" t="s">
        <v>252</v>
      </c>
      <c r="G571" t="s">
        <v>50</v>
      </c>
      <c r="H571" t="s">
        <v>38</v>
      </c>
      <c r="I571" t="s">
        <v>38</v>
      </c>
      <c r="J571" t="s">
        <v>50</v>
      </c>
      <c r="K571" t="s">
        <v>50</v>
      </c>
      <c r="L571" t="s">
        <v>50</v>
      </c>
      <c r="M571" t="s">
        <v>38</v>
      </c>
      <c r="N571" t="s">
        <v>38</v>
      </c>
      <c r="O571" t="s">
        <v>38</v>
      </c>
      <c r="P571" t="s">
        <v>50</v>
      </c>
      <c r="Q571" t="s">
        <v>50</v>
      </c>
      <c r="R571" t="s">
        <v>50</v>
      </c>
      <c r="S571" t="s">
        <v>38</v>
      </c>
      <c r="T571" t="s">
        <v>59</v>
      </c>
      <c r="U571" t="s">
        <v>50</v>
      </c>
      <c r="V571" t="s">
        <v>39</v>
      </c>
      <c r="W571" t="s">
        <v>40</v>
      </c>
      <c r="X571" t="s">
        <v>74</v>
      </c>
      <c r="Y571" t="s">
        <v>107</v>
      </c>
      <c r="AA571" t="s">
        <v>54</v>
      </c>
      <c r="AB571" t="s">
        <v>44</v>
      </c>
      <c r="AC571" t="s">
        <v>82</v>
      </c>
      <c r="AD571" t="s">
        <v>156</v>
      </c>
      <c r="AE571" t="s">
        <v>141</v>
      </c>
    </row>
    <row r="572" spans="1:32">
      <c r="A572" t="s">
        <v>175</v>
      </c>
      <c r="E572" t="s">
        <v>311</v>
      </c>
      <c r="F572" t="s">
        <v>329</v>
      </c>
      <c r="G572" t="s">
        <v>50</v>
      </c>
      <c r="H572" t="s">
        <v>38</v>
      </c>
      <c r="I572" t="s">
        <v>38</v>
      </c>
      <c r="J572" t="s">
        <v>50</v>
      </c>
      <c r="K572" t="s">
        <v>50</v>
      </c>
      <c r="L572" t="s">
        <v>50</v>
      </c>
      <c r="M572" t="s">
        <v>38</v>
      </c>
      <c r="N572" t="s">
        <v>38</v>
      </c>
      <c r="O572" t="s">
        <v>38</v>
      </c>
      <c r="P572" t="s">
        <v>50</v>
      </c>
      <c r="Q572" t="s">
        <v>50</v>
      </c>
      <c r="R572" t="s">
        <v>50</v>
      </c>
      <c r="S572" t="s">
        <v>38</v>
      </c>
      <c r="T572" t="s">
        <v>59</v>
      </c>
      <c r="U572" t="s">
        <v>50</v>
      </c>
      <c r="V572" t="s">
        <v>73</v>
      </c>
      <c r="W572" t="s">
        <v>60</v>
      </c>
      <c r="X572" t="s">
        <v>41</v>
      </c>
      <c r="Y572" t="s">
        <v>107</v>
      </c>
      <c r="AA572" t="s">
        <v>54</v>
      </c>
      <c r="AB572" t="s">
        <v>44</v>
      </c>
      <c r="AC572" t="s">
        <v>55</v>
      </c>
      <c r="AD572" t="s">
        <v>45</v>
      </c>
      <c r="AE572" t="s">
        <v>141</v>
      </c>
    </row>
    <row r="573" spans="1:32">
      <c r="A573" t="s">
        <v>128</v>
      </c>
      <c r="E573" t="s">
        <v>318</v>
      </c>
      <c r="F573" t="s">
        <v>329</v>
      </c>
      <c r="G573" t="s">
        <v>50</v>
      </c>
      <c r="H573" t="s">
        <v>38</v>
      </c>
      <c r="I573" t="s">
        <v>38</v>
      </c>
      <c r="J573" t="s">
        <v>50</v>
      </c>
      <c r="K573" t="s">
        <v>50</v>
      </c>
      <c r="L573" t="s">
        <v>50</v>
      </c>
      <c r="M573" t="s">
        <v>38</v>
      </c>
      <c r="N573" t="s">
        <v>38</v>
      </c>
      <c r="O573" t="s">
        <v>38</v>
      </c>
      <c r="P573" t="s">
        <v>50</v>
      </c>
      <c r="Q573" t="s">
        <v>50</v>
      </c>
      <c r="R573" t="s">
        <v>50</v>
      </c>
      <c r="S573" t="s">
        <v>38</v>
      </c>
      <c r="T573" t="s">
        <v>59</v>
      </c>
      <c r="U573" t="s">
        <v>50</v>
      </c>
    </row>
    <row r="574" spans="1:32">
      <c r="A574" t="s">
        <v>131</v>
      </c>
      <c r="E574" t="s">
        <v>318</v>
      </c>
      <c r="F574" t="s">
        <v>329</v>
      </c>
      <c r="G574" t="s">
        <v>50</v>
      </c>
      <c r="H574" t="s">
        <v>38</v>
      </c>
      <c r="I574" t="s">
        <v>38</v>
      </c>
      <c r="J574" t="s">
        <v>50</v>
      </c>
      <c r="K574" t="s">
        <v>50</v>
      </c>
      <c r="L574" t="s">
        <v>50</v>
      </c>
      <c r="M574" t="s">
        <v>38</v>
      </c>
      <c r="N574" t="s">
        <v>38</v>
      </c>
      <c r="O574" t="s">
        <v>38</v>
      </c>
      <c r="P574" t="s">
        <v>50</v>
      </c>
      <c r="Q574" t="s">
        <v>50</v>
      </c>
      <c r="R574" t="s">
        <v>50</v>
      </c>
      <c r="S574" t="s">
        <v>38</v>
      </c>
      <c r="T574" t="s">
        <v>59</v>
      </c>
      <c r="U574" t="s">
        <v>50</v>
      </c>
    </row>
    <row r="575" spans="1:32">
      <c r="A575" t="s">
        <v>104</v>
      </c>
      <c r="E575" t="s">
        <v>318</v>
      </c>
      <c r="F575" t="s">
        <v>329</v>
      </c>
      <c r="G575" t="s">
        <v>50</v>
      </c>
      <c r="H575" t="s">
        <v>38</v>
      </c>
      <c r="I575" t="s">
        <v>38</v>
      </c>
      <c r="J575" t="s">
        <v>50</v>
      </c>
      <c r="K575" t="s">
        <v>50</v>
      </c>
      <c r="L575" t="s">
        <v>50</v>
      </c>
      <c r="M575" t="s">
        <v>38</v>
      </c>
      <c r="N575" t="s">
        <v>38</v>
      </c>
      <c r="O575" t="s">
        <v>38</v>
      </c>
      <c r="P575" t="s">
        <v>50</v>
      </c>
      <c r="Q575" t="s">
        <v>50</v>
      </c>
      <c r="R575" t="s">
        <v>50</v>
      </c>
      <c r="S575" t="s">
        <v>38</v>
      </c>
      <c r="T575" t="s">
        <v>59</v>
      </c>
      <c r="U575" t="s">
        <v>50</v>
      </c>
    </row>
    <row r="576" spans="1:32">
      <c r="A576" t="s">
        <v>205</v>
      </c>
      <c r="E576" t="s">
        <v>314</v>
      </c>
      <c r="F576" t="s">
        <v>315</v>
      </c>
      <c r="G576" t="s">
        <v>50</v>
      </c>
      <c r="H576" t="s">
        <v>38</v>
      </c>
      <c r="I576" t="s">
        <v>38</v>
      </c>
      <c r="J576" t="s">
        <v>50</v>
      </c>
      <c r="K576" t="s">
        <v>50</v>
      </c>
      <c r="L576" t="s">
        <v>59</v>
      </c>
      <c r="M576" t="s">
        <v>38</v>
      </c>
      <c r="N576" t="s">
        <v>38</v>
      </c>
      <c r="O576" t="s">
        <v>38</v>
      </c>
      <c r="P576" t="s">
        <v>50</v>
      </c>
      <c r="Q576" t="s">
        <v>50</v>
      </c>
      <c r="R576" t="s">
        <v>50</v>
      </c>
      <c r="S576" t="s">
        <v>38</v>
      </c>
      <c r="T576" t="s">
        <v>59</v>
      </c>
      <c r="U576" t="s">
        <v>50</v>
      </c>
      <c r="V576" t="s">
        <v>51</v>
      </c>
      <c r="W576" t="s">
        <v>106</v>
      </c>
      <c r="X576" t="s">
        <v>41</v>
      </c>
      <c r="Y576" t="s">
        <v>101</v>
      </c>
      <c r="AA576" t="s">
        <v>54</v>
      </c>
      <c r="AB576" t="s">
        <v>44</v>
      </c>
      <c r="AC576" t="s">
        <v>55</v>
      </c>
      <c r="AD576" t="s">
        <v>156</v>
      </c>
      <c r="AF576" t="s">
        <v>316</v>
      </c>
    </row>
    <row r="577" spans="1:32">
      <c r="A577" t="s">
        <v>98</v>
      </c>
      <c r="E577" t="s">
        <v>317</v>
      </c>
      <c r="F577" t="s">
        <v>245</v>
      </c>
      <c r="G577" t="s">
        <v>50</v>
      </c>
      <c r="H577" t="s">
        <v>38</v>
      </c>
      <c r="I577" t="s">
        <v>38</v>
      </c>
      <c r="J577" t="s">
        <v>50</v>
      </c>
      <c r="K577" t="s">
        <v>50</v>
      </c>
      <c r="L577" t="s">
        <v>59</v>
      </c>
      <c r="M577" t="s">
        <v>38</v>
      </c>
      <c r="N577" t="s">
        <v>38</v>
      </c>
      <c r="O577" t="s">
        <v>38</v>
      </c>
      <c r="P577" t="s">
        <v>50</v>
      </c>
      <c r="Q577" t="s">
        <v>50</v>
      </c>
      <c r="R577" t="s">
        <v>50</v>
      </c>
      <c r="S577" t="s">
        <v>38</v>
      </c>
      <c r="T577" t="s">
        <v>59</v>
      </c>
      <c r="U577" t="s">
        <v>50</v>
      </c>
      <c r="V577" t="s">
        <v>51</v>
      </c>
      <c r="W577" t="s">
        <v>52</v>
      </c>
      <c r="X577" t="s">
        <v>74</v>
      </c>
      <c r="Y577" t="s">
        <v>186</v>
      </c>
      <c r="AA577" t="s">
        <v>54</v>
      </c>
      <c r="AB577" t="s">
        <v>44</v>
      </c>
      <c r="AC577" t="s">
        <v>82</v>
      </c>
      <c r="AD577" t="s">
        <v>68</v>
      </c>
    </row>
    <row r="578" spans="1:32">
      <c r="A578" t="s">
        <v>99</v>
      </c>
      <c r="E578" t="s">
        <v>311</v>
      </c>
      <c r="F578" t="s">
        <v>326</v>
      </c>
      <c r="G578" t="s">
        <v>50</v>
      </c>
      <c r="H578" t="s">
        <v>38</v>
      </c>
      <c r="I578" t="s">
        <v>38</v>
      </c>
      <c r="J578" t="s">
        <v>50</v>
      </c>
      <c r="K578" t="s">
        <v>50</v>
      </c>
      <c r="L578" t="s">
        <v>50</v>
      </c>
      <c r="M578" t="s">
        <v>38</v>
      </c>
      <c r="N578" t="s">
        <v>38</v>
      </c>
      <c r="O578" t="s">
        <v>59</v>
      </c>
      <c r="P578" t="s">
        <v>50</v>
      </c>
      <c r="Q578" t="s">
        <v>50</v>
      </c>
      <c r="R578" t="s">
        <v>50</v>
      </c>
      <c r="S578" t="s">
        <v>38</v>
      </c>
      <c r="T578" t="s">
        <v>59</v>
      </c>
      <c r="U578" t="s">
        <v>50</v>
      </c>
      <c r="V578" t="s">
        <v>39</v>
      </c>
      <c r="W578" t="s">
        <v>60</v>
      </c>
      <c r="X578" t="s">
        <v>41</v>
      </c>
      <c r="Y578" t="s">
        <v>107</v>
      </c>
      <c r="AA578" t="s">
        <v>54</v>
      </c>
      <c r="AB578" t="s">
        <v>44</v>
      </c>
      <c r="AC578" t="s">
        <v>61</v>
      </c>
      <c r="AD578" t="s">
        <v>45</v>
      </c>
      <c r="AF578" t="s">
        <v>327</v>
      </c>
    </row>
    <row r="579" spans="1:32">
      <c r="A579" t="s">
        <v>175</v>
      </c>
      <c r="E579" t="s">
        <v>311</v>
      </c>
      <c r="F579" t="s">
        <v>290</v>
      </c>
      <c r="G579" t="s">
        <v>50</v>
      </c>
      <c r="H579" t="s">
        <v>38</v>
      </c>
      <c r="I579" t="s">
        <v>38</v>
      </c>
      <c r="J579" t="s">
        <v>50</v>
      </c>
      <c r="K579" t="s">
        <v>50</v>
      </c>
      <c r="L579" t="s">
        <v>50</v>
      </c>
      <c r="M579" t="s">
        <v>38</v>
      </c>
      <c r="N579" t="s">
        <v>38</v>
      </c>
      <c r="O579" t="s">
        <v>59</v>
      </c>
      <c r="P579" t="s">
        <v>50</v>
      </c>
      <c r="Q579" t="s">
        <v>50</v>
      </c>
      <c r="R579" t="s">
        <v>50</v>
      </c>
      <c r="S579" t="s">
        <v>38</v>
      </c>
      <c r="T579" t="s">
        <v>59</v>
      </c>
      <c r="U579" t="s">
        <v>50</v>
      </c>
      <c r="V579" t="s">
        <v>73</v>
      </c>
      <c r="W579" t="s">
        <v>60</v>
      </c>
    </row>
    <row r="580" spans="1:32">
      <c r="A580" t="s">
        <v>70</v>
      </c>
      <c r="E580" t="s">
        <v>318</v>
      </c>
      <c r="F580" t="s">
        <v>329</v>
      </c>
      <c r="G580" t="s">
        <v>50</v>
      </c>
      <c r="H580" t="s">
        <v>38</v>
      </c>
      <c r="I580" t="s">
        <v>38</v>
      </c>
      <c r="J580" t="s">
        <v>50</v>
      </c>
      <c r="K580" t="s">
        <v>50</v>
      </c>
      <c r="L580" t="s">
        <v>50</v>
      </c>
      <c r="M580" t="s">
        <v>38</v>
      </c>
      <c r="N580" t="s">
        <v>38</v>
      </c>
      <c r="O580" t="s">
        <v>59</v>
      </c>
      <c r="P580" t="s">
        <v>50</v>
      </c>
      <c r="Q580" t="s">
        <v>50</v>
      </c>
      <c r="R580" t="s">
        <v>50</v>
      </c>
      <c r="S580" t="s">
        <v>38</v>
      </c>
      <c r="T580" t="s">
        <v>59</v>
      </c>
      <c r="U580" t="s">
        <v>50</v>
      </c>
    </row>
    <row r="581" spans="1:32">
      <c r="A581" t="s">
        <v>70</v>
      </c>
      <c r="E581" t="s">
        <v>318</v>
      </c>
      <c r="F581" t="s">
        <v>309</v>
      </c>
      <c r="G581" t="s">
        <v>50</v>
      </c>
      <c r="H581" t="s">
        <v>38</v>
      </c>
      <c r="I581" t="s">
        <v>38</v>
      </c>
      <c r="J581" t="s">
        <v>50</v>
      </c>
      <c r="K581" t="s">
        <v>50</v>
      </c>
      <c r="L581" t="s">
        <v>50</v>
      </c>
      <c r="M581" t="s">
        <v>38</v>
      </c>
      <c r="N581" t="s">
        <v>38</v>
      </c>
      <c r="O581" t="s">
        <v>59</v>
      </c>
      <c r="P581" t="s">
        <v>50</v>
      </c>
      <c r="Q581" t="s">
        <v>50</v>
      </c>
      <c r="R581" t="s">
        <v>50</v>
      </c>
      <c r="S581" t="s">
        <v>38</v>
      </c>
      <c r="T581" t="s">
        <v>59</v>
      </c>
      <c r="U581" t="s">
        <v>50</v>
      </c>
    </row>
    <row r="582" spans="1:32">
      <c r="A582" t="s">
        <v>89</v>
      </c>
      <c r="E582" t="s">
        <v>90</v>
      </c>
      <c r="F582" t="s">
        <v>91</v>
      </c>
      <c r="G582" t="s">
        <v>50</v>
      </c>
      <c r="H582" t="s">
        <v>38</v>
      </c>
      <c r="I582" t="s">
        <v>38</v>
      </c>
      <c r="J582" t="s">
        <v>50</v>
      </c>
      <c r="K582" t="s">
        <v>50</v>
      </c>
      <c r="L582" t="s">
        <v>50</v>
      </c>
      <c r="M582" t="s">
        <v>38</v>
      </c>
      <c r="N582" t="s">
        <v>38</v>
      </c>
      <c r="O582" t="s">
        <v>59</v>
      </c>
      <c r="P582" t="s">
        <v>50</v>
      </c>
      <c r="Q582" t="s">
        <v>59</v>
      </c>
      <c r="R582" t="s">
        <v>50</v>
      </c>
      <c r="S582" t="s">
        <v>38</v>
      </c>
      <c r="T582" t="s">
        <v>59</v>
      </c>
      <c r="U582" t="s">
        <v>50</v>
      </c>
      <c r="V582" t="s">
        <v>39</v>
      </c>
      <c r="W582" t="s">
        <v>60</v>
      </c>
      <c r="X582" t="s">
        <v>92</v>
      </c>
      <c r="Z582" t="s">
        <v>93</v>
      </c>
      <c r="AA582" t="s">
        <v>92</v>
      </c>
      <c r="AB582" t="s">
        <v>44</v>
      </c>
      <c r="AF582" t="s">
        <v>94</v>
      </c>
    </row>
    <row r="583" spans="1:32">
      <c r="A583" t="s">
        <v>131</v>
      </c>
      <c r="E583" t="s">
        <v>311</v>
      </c>
      <c r="F583" t="s">
        <v>315</v>
      </c>
      <c r="G583" t="s">
        <v>50</v>
      </c>
      <c r="H583" t="s">
        <v>38</v>
      </c>
      <c r="I583" t="s">
        <v>38</v>
      </c>
      <c r="J583" t="s">
        <v>50</v>
      </c>
      <c r="K583" t="s">
        <v>50</v>
      </c>
      <c r="L583" t="s">
        <v>50</v>
      </c>
      <c r="M583" t="s">
        <v>38</v>
      </c>
      <c r="N583" t="s">
        <v>38</v>
      </c>
      <c r="O583" t="s">
        <v>59</v>
      </c>
      <c r="P583" t="s">
        <v>50</v>
      </c>
      <c r="Q583" t="s">
        <v>50</v>
      </c>
      <c r="R583" t="s">
        <v>59</v>
      </c>
      <c r="S583" t="s">
        <v>38</v>
      </c>
      <c r="T583" t="s">
        <v>59</v>
      </c>
      <c r="U583" t="s">
        <v>50</v>
      </c>
      <c r="V583" t="s">
        <v>80</v>
      </c>
      <c r="W583" t="s">
        <v>40</v>
      </c>
      <c r="X583" t="s">
        <v>41</v>
      </c>
      <c r="AA583" t="s">
        <v>54</v>
      </c>
      <c r="AB583" t="s">
        <v>44</v>
      </c>
      <c r="AD583" t="s">
        <v>157</v>
      </c>
      <c r="AE583" t="s">
        <v>121</v>
      </c>
    </row>
    <row r="584" spans="1:32">
      <c r="A584" t="s">
        <v>131</v>
      </c>
      <c r="E584" t="s">
        <v>400</v>
      </c>
      <c r="G584" t="s">
        <v>59</v>
      </c>
      <c r="H584" t="s">
        <v>59</v>
      </c>
      <c r="I584" t="s">
        <v>59</v>
      </c>
      <c r="J584" t="s">
        <v>50</v>
      </c>
      <c r="K584" t="s">
        <v>50</v>
      </c>
      <c r="L584" t="s">
        <v>59</v>
      </c>
      <c r="M584" t="s">
        <v>50</v>
      </c>
      <c r="N584" t="s">
        <v>59</v>
      </c>
      <c r="O584" t="s">
        <v>59</v>
      </c>
      <c r="P584" t="s">
        <v>50</v>
      </c>
      <c r="Q584" t="s">
        <v>50</v>
      </c>
      <c r="R584" t="s">
        <v>50</v>
      </c>
      <c r="S584" t="s">
        <v>59</v>
      </c>
      <c r="T584" t="s">
        <v>59</v>
      </c>
      <c r="U584" t="s">
        <v>50</v>
      </c>
    </row>
    <row r="585" spans="1:32">
      <c r="E585" t="s">
        <v>188</v>
      </c>
      <c r="F585" t="s">
        <v>179</v>
      </c>
      <c r="G585" t="s">
        <v>38</v>
      </c>
      <c r="H585" t="s">
        <v>38</v>
      </c>
      <c r="I585" t="s">
        <v>38</v>
      </c>
      <c r="J585" t="s">
        <v>38</v>
      </c>
      <c r="K585" t="s">
        <v>38</v>
      </c>
      <c r="L585" t="s">
        <v>38</v>
      </c>
      <c r="M585" t="s">
        <v>38</v>
      </c>
      <c r="N585" t="s">
        <v>38</v>
      </c>
      <c r="O585" t="s">
        <v>38</v>
      </c>
      <c r="P585" t="s">
        <v>38</v>
      </c>
      <c r="Q585" t="s">
        <v>38</v>
      </c>
      <c r="R585" t="s">
        <v>38</v>
      </c>
      <c r="S585" t="s">
        <v>38</v>
      </c>
      <c r="T585" t="s">
        <v>38</v>
      </c>
      <c r="U585" t="s">
        <v>59</v>
      </c>
      <c r="V585" t="s">
        <v>73</v>
      </c>
      <c r="W585" t="s">
        <v>60</v>
      </c>
      <c r="X585" t="s">
        <v>74</v>
      </c>
      <c r="Y585" t="s">
        <v>101</v>
      </c>
      <c r="AA585" t="s">
        <v>54</v>
      </c>
      <c r="AB585" t="s">
        <v>44</v>
      </c>
      <c r="AC585" t="s">
        <v>67</v>
      </c>
      <c r="AD585" t="s">
        <v>45</v>
      </c>
      <c r="AE585" t="s">
        <v>102</v>
      </c>
    </row>
    <row r="586" spans="1:32">
      <c r="A586" t="s">
        <v>56</v>
      </c>
      <c r="E586" t="s">
        <v>109</v>
      </c>
      <c r="F586" t="s">
        <v>37</v>
      </c>
      <c r="G586" t="s">
        <v>38</v>
      </c>
      <c r="H586" t="s">
        <v>38</v>
      </c>
      <c r="I586" t="s">
        <v>38</v>
      </c>
      <c r="J586" t="s">
        <v>59</v>
      </c>
      <c r="K586" t="s">
        <v>38</v>
      </c>
      <c r="L586" t="s">
        <v>38</v>
      </c>
      <c r="M586" t="s">
        <v>38</v>
      </c>
      <c r="N586" t="s">
        <v>38</v>
      </c>
      <c r="O586" t="s">
        <v>38</v>
      </c>
      <c r="P586" t="s">
        <v>38</v>
      </c>
      <c r="Q586" t="s">
        <v>38</v>
      </c>
      <c r="R586" t="s">
        <v>38</v>
      </c>
      <c r="S586" t="s">
        <v>38</v>
      </c>
      <c r="T586" t="s">
        <v>38</v>
      </c>
      <c r="U586" t="s">
        <v>59</v>
      </c>
      <c r="V586" t="s">
        <v>51</v>
      </c>
      <c r="W586" t="s">
        <v>145</v>
      </c>
      <c r="X586" t="s">
        <v>74</v>
      </c>
      <c r="Y586" t="s">
        <v>101</v>
      </c>
      <c r="AA586" t="s">
        <v>54</v>
      </c>
      <c r="AB586" t="s">
        <v>44</v>
      </c>
      <c r="AC586" t="s">
        <v>67</v>
      </c>
      <c r="AD586" t="s">
        <v>156</v>
      </c>
      <c r="AE586" t="s">
        <v>46</v>
      </c>
    </row>
    <row r="587" spans="1:32">
      <c r="A587" t="s">
        <v>126</v>
      </c>
      <c r="E587" t="s">
        <v>36</v>
      </c>
      <c r="F587" t="s">
        <v>100</v>
      </c>
      <c r="G587" t="s">
        <v>38</v>
      </c>
      <c r="H587" t="s">
        <v>38</v>
      </c>
      <c r="I587" t="s">
        <v>59</v>
      </c>
      <c r="J587" t="s">
        <v>59</v>
      </c>
      <c r="K587" t="s">
        <v>59</v>
      </c>
      <c r="L587" t="s">
        <v>38</v>
      </c>
      <c r="M587" t="s">
        <v>38</v>
      </c>
      <c r="N587" t="s">
        <v>59</v>
      </c>
      <c r="O587" t="s">
        <v>59</v>
      </c>
      <c r="P587" t="s">
        <v>38</v>
      </c>
      <c r="Q587" t="s">
        <v>38</v>
      </c>
      <c r="R587" t="s">
        <v>38</v>
      </c>
      <c r="S587" t="s">
        <v>38</v>
      </c>
      <c r="T587" t="s">
        <v>38</v>
      </c>
      <c r="U587" t="s">
        <v>59</v>
      </c>
      <c r="V587" t="s">
        <v>39</v>
      </c>
      <c r="W587" t="s">
        <v>40</v>
      </c>
      <c r="X587" t="s">
        <v>41</v>
      </c>
      <c r="AA587" t="s">
        <v>54</v>
      </c>
      <c r="AB587" t="s">
        <v>44</v>
      </c>
      <c r="AD587" t="s">
        <v>68</v>
      </c>
    </row>
    <row r="588" spans="1:32">
      <c r="A588" t="s">
        <v>103</v>
      </c>
      <c r="E588" t="s">
        <v>420</v>
      </c>
      <c r="F588" t="s">
        <v>85</v>
      </c>
      <c r="G588" t="s">
        <v>38</v>
      </c>
      <c r="H588" t="s">
        <v>59</v>
      </c>
      <c r="I588" t="s">
        <v>59</v>
      </c>
      <c r="J588" t="s">
        <v>38</v>
      </c>
      <c r="K588" t="s">
        <v>59</v>
      </c>
      <c r="L588" t="s">
        <v>59</v>
      </c>
      <c r="M588" t="s">
        <v>59</v>
      </c>
      <c r="N588" t="s">
        <v>59</v>
      </c>
      <c r="O588" t="s">
        <v>59</v>
      </c>
      <c r="P588" t="s">
        <v>59</v>
      </c>
      <c r="Q588" t="s">
        <v>38</v>
      </c>
      <c r="R588" t="s">
        <v>38</v>
      </c>
      <c r="S588" t="s">
        <v>38</v>
      </c>
      <c r="T588" t="s">
        <v>38</v>
      </c>
      <c r="U588" t="s">
        <v>59</v>
      </c>
      <c r="V588" t="s">
        <v>51</v>
      </c>
      <c r="W588" t="s">
        <v>60</v>
      </c>
      <c r="X588" t="s">
        <v>74</v>
      </c>
      <c r="Y588" t="s">
        <v>107</v>
      </c>
      <c r="AA588" t="s">
        <v>54</v>
      </c>
      <c r="AB588" t="s">
        <v>44</v>
      </c>
      <c r="AD588" t="s">
        <v>45</v>
      </c>
      <c r="AE588" t="s">
        <v>46</v>
      </c>
    </row>
    <row r="589" spans="1:32">
      <c r="G589" t="s">
        <v>59</v>
      </c>
      <c r="H589" t="s">
        <v>38</v>
      </c>
      <c r="I589" t="s">
        <v>59</v>
      </c>
      <c r="J589" t="s">
        <v>38</v>
      </c>
      <c r="K589" t="s">
        <v>38</v>
      </c>
      <c r="L589" t="s">
        <v>59</v>
      </c>
      <c r="M589" t="s">
        <v>59</v>
      </c>
      <c r="N589" t="s">
        <v>50</v>
      </c>
      <c r="O589" t="s">
        <v>59</v>
      </c>
      <c r="P589" t="s">
        <v>38</v>
      </c>
      <c r="Q589" t="s">
        <v>50</v>
      </c>
      <c r="R589" t="s">
        <v>38</v>
      </c>
      <c r="S589" t="s">
        <v>38</v>
      </c>
      <c r="T589" t="s">
        <v>38</v>
      </c>
      <c r="U589" t="s">
        <v>59</v>
      </c>
    </row>
    <row r="590" spans="1:32">
      <c r="A590" t="s">
        <v>56</v>
      </c>
      <c r="F590" t="s">
        <v>238</v>
      </c>
      <c r="G590" t="s">
        <v>38</v>
      </c>
      <c r="H590" t="s">
        <v>38</v>
      </c>
      <c r="I590" t="s">
        <v>38</v>
      </c>
      <c r="J590" t="s">
        <v>38</v>
      </c>
      <c r="K590" t="s">
        <v>38</v>
      </c>
      <c r="L590" t="s">
        <v>38</v>
      </c>
      <c r="M590" t="s">
        <v>38</v>
      </c>
      <c r="N590" t="s">
        <v>38</v>
      </c>
      <c r="O590" t="s">
        <v>38</v>
      </c>
      <c r="P590" t="s">
        <v>38</v>
      </c>
      <c r="Q590" t="s">
        <v>59</v>
      </c>
      <c r="R590" t="s">
        <v>38</v>
      </c>
      <c r="S590" t="s">
        <v>38</v>
      </c>
      <c r="T590" t="s">
        <v>38</v>
      </c>
      <c r="U590" t="s">
        <v>59</v>
      </c>
    </row>
    <row r="591" spans="1:32">
      <c r="A591" t="s">
        <v>56</v>
      </c>
      <c r="E591" t="s">
        <v>143</v>
      </c>
      <c r="F591" t="s">
        <v>221</v>
      </c>
      <c r="G591" t="s">
        <v>38</v>
      </c>
      <c r="H591" t="s">
        <v>38</v>
      </c>
      <c r="I591" t="s">
        <v>38</v>
      </c>
      <c r="J591" t="s">
        <v>59</v>
      </c>
      <c r="K591" t="s">
        <v>38</v>
      </c>
      <c r="L591" t="s">
        <v>59</v>
      </c>
      <c r="M591" t="s">
        <v>38</v>
      </c>
      <c r="N591" t="s">
        <v>59</v>
      </c>
      <c r="O591" t="s">
        <v>38</v>
      </c>
      <c r="P591" t="s">
        <v>38</v>
      </c>
      <c r="Q591" t="s">
        <v>59</v>
      </c>
      <c r="R591" t="s">
        <v>38</v>
      </c>
      <c r="S591" t="s">
        <v>38</v>
      </c>
      <c r="T591" t="s">
        <v>38</v>
      </c>
      <c r="U591" t="s">
        <v>59</v>
      </c>
      <c r="V591" t="s">
        <v>39</v>
      </c>
      <c r="W591" t="s">
        <v>60</v>
      </c>
      <c r="X591" t="s">
        <v>41</v>
      </c>
      <c r="Y591" t="s">
        <v>107</v>
      </c>
      <c r="AA591" t="s">
        <v>54</v>
      </c>
      <c r="AB591" t="s">
        <v>44</v>
      </c>
      <c r="AC591" t="s">
        <v>82</v>
      </c>
      <c r="AD591" t="s">
        <v>45</v>
      </c>
      <c r="AE591" t="s">
        <v>46</v>
      </c>
    </row>
    <row r="592" spans="1:32">
      <c r="A592" t="s">
        <v>99</v>
      </c>
      <c r="E592" t="s">
        <v>318</v>
      </c>
      <c r="F592" t="s">
        <v>329</v>
      </c>
      <c r="G592" t="s">
        <v>50</v>
      </c>
      <c r="H592" t="s">
        <v>38</v>
      </c>
      <c r="I592" t="s">
        <v>38</v>
      </c>
      <c r="J592" t="s">
        <v>50</v>
      </c>
      <c r="K592" t="s">
        <v>50</v>
      </c>
      <c r="L592" t="s">
        <v>50</v>
      </c>
      <c r="M592" t="s">
        <v>38</v>
      </c>
      <c r="N592" t="s">
        <v>38</v>
      </c>
      <c r="O592" t="s">
        <v>38</v>
      </c>
      <c r="P592" t="s">
        <v>50</v>
      </c>
      <c r="Q592" t="s">
        <v>50</v>
      </c>
      <c r="R592" t="s">
        <v>50</v>
      </c>
      <c r="S592" t="s">
        <v>38</v>
      </c>
      <c r="T592" t="s">
        <v>38</v>
      </c>
      <c r="U592" t="s">
        <v>59</v>
      </c>
      <c r="V592" t="s">
        <v>39</v>
      </c>
      <c r="W592" t="s">
        <v>40</v>
      </c>
      <c r="X592" t="s">
        <v>74</v>
      </c>
      <c r="AA592" t="s">
        <v>92</v>
      </c>
      <c r="AB592" t="s">
        <v>44</v>
      </c>
      <c r="AD592" t="s">
        <v>157</v>
      </c>
      <c r="AE592" t="s">
        <v>189</v>
      </c>
    </row>
    <row r="593" spans="1:32">
      <c r="A593" t="s">
        <v>83</v>
      </c>
      <c r="E593" t="s">
        <v>84</v>
      </c>
      <c r="F593" t="s">
        <v>85</v>
      </c>
      <c r="G593" t="s">
        <v>50</v>
      </c>
      <c r="H593" t="s">
        <v>38</v>
      </c>
      <c r="I593" t="s">
        <v>38</v>
      </c>
      <c r="J593" t="s">
        <v>50</v>
      </c>
      <c r="K593" t="s">
        <v>50</v>
      </c>
      <c r="L593" t="s">
        <v>59</v>
      </c>
      <c r="M593" t="s">
        <v>38</v>
      </c>
      <c r="N593" t="s">
        <v>38</v>
      </c>
      <c r="O593" t="s">
        <v>38</v>
      </c>
      <c r="P593" t="s">
        <v>50</v>
      </c>
      <c r="Q593" t="s">
        <v>50</v>
      </c>
      <c r="R593" t="s">
        <v>50</v>
      </c>
      <c r="S593" t="s">
        <v>38</v>
      </c>
      <c r="T593" t="s">
        <v>38</v>
      </c>
      <c r="U593" t="s">
        <v>59</v>
      </c>
      <c r="V593" t="s">
        <v>39</v>
      </c>
      <c r="W593" t="s">
        <v>40</v>
      </c>
      <c r="X593" t="s">
        <v>86</v>
      </c>
      <c r="Z593" t="s">
        <v>87</v>
      </c>
      <c r="AA593" t="s">
        <v>54</v>
      </c>
      <c r="AB593" t="s">
        <v>44</v>
      </c>
      <c r="AC593" t="s">
        <v>82</v>
      </c>
      <c r="AD593" t="s">
        <v>62</v>
      </c>
      <c r="AF593" t="s">
        <v>88</v>
      </c>
    </row>
    <row r="594" spans="1:32">
      <c r="A594" t="s">
        <v>175</v>
      </c>
      <c r="E594" t="s">
        <v>318</v>
      </c>
      <c r="F594" t="s">
        <v>315</v>
      </c>
      <c r="G594" t="s">
        <v>50</v>
      </c>
      <c r="H594" t="s">
        <v>38</v>
      </c>
      <c r="I594" t="s">
        <v>38</v>
      </c>
      <c r="J594" t="s">
        <v>50</v>
      </c>
      <c r="K594" t="s">
        <v>50</v>
      </c>
      <c r="L594" t="s">
        <v>59</v>
      </c>
      <c r="M594" t="s">
        <v>38</v>
      </c>
      <c r="N594" t="s">
        <v>38</v>
      </c>
      <c r="O594" t="s">
        <v>38</v>
      </c>
      <c r="P594" t="s">
        <v>50</v>
      </c>
      <c r="Q594" t="s">
        <v>50</v>
      </c>
      <c r="R594" t="s">
        <v>50</v>
      </c>
      <c r="S594" t="s">
        <v>38</v>
      </c>
      <c r="T594" t="s">
        <v>38</v>
      </c>
      <c r="U594" t="s">
        <v>59</v>
      </c>
      <c r="V594" t="s">
        <v>39</v>
      </c>
      <c r="W594" t="s">
        <v>60</v>
      </c>
      <c r="X594" t="s">
        <v>41</v>
      </c>
      <c r="AA594" t="s">
        <v>54</v>
      </c>
      <c r="AB594" t="s">
        <v>44</v>
      </c>
      <c r="AE594" t="s">
        <v>141</v>
      </c>
    </row>
    <row r="595" spans="1:32">
      <c r="A595" t="s">
        <v>99</v>
      </c>
      <c r="E595" t="s">
        <v>318</v>
      </c>
      <c r="F595" t="s">
        <v>329</v>
      </c>
      <c r="G595" t="s">
        <v>50</v>
      </c>
      <c r="H595" t="s">
        <v>38</v>
      </c>
      <c r="I595" t="s">
        <v>38</v>
      </c>
      <c r="J595" t="s">
        <v>50</v>
      </c>
      <c r="K595" t="s">
        <v>50</v>
      </c>
      <c r="L595" t="s">
        <v>50</v>
      </c>
      <c r="M595" t="s">
        <v>38</v>
      </c>
      <c r="N595" t="s">
        <v>38</v>
      </c>
      <c r="O595" t="s">
        <v>59</v>
      </c>
      <c r="P595" t="s">
        <v>50</v>
      </c>
      <c r="Q595" t="s">
        <v>50</v>
      </c>
      <c r="R595" t="s">
        <v>50</v>
      </c>
      <c r="S595" t="s">
        <v>38</v>
      </c>
      <c r="T595" t="s">
        <v>38</v>
      </c>
      <c r="U595" t="s">
        <v>59</v>
      </c>
      <c r="V595" t="s">
        <v>73</v>
      </c>
      <c r="W595" t="s">
        <v>52</v>
      </c>
      <c r="X595" t="s">
        <v>41</v>
      </c>
      <c r="Y595" t="s">
        <v>107</v>
      </c>
      <c r="AA595" t="s">
        <v>54</v>
      </c>
      <c r="AB595" t="s">
        <v>44</v>
      </c>
      <c r="AC595" t="s">
        <v>55</v>
      </c>
      <c r="AD595" t="s">
        <v>45</v>
      </c>
      <c r="AE595" t="s">
        <v>141</v>
      </c>
    </row>
    <row r="596" spans="1:32">
      <c r="A596" t="s">
        <v>175</v>
      </c>
      <c r="E596" t="s">
        <v>340</v>
      </c>
      <c r="F596" t="s">
        <v>239</v>
      </c>
      <c r="G596" t="s">
        <v>50</v>
      </c>
      <c r="H596" t="s">
        <v>38</v>
      </c>
      <c r="I596" t="s">
        <v>38</v>
      </c>
      <c r="J596" t="s">
        <v>50</v>
      </c>
      <c r="K596" t="s">
        <v>50</v>
      </c>
      <c r="L596" t="s">
        <v>50</v>
      </c>
      <c r="M596" t="s">
        <v>38</v>
      </c>
      <c r="N596" t="s">
        <v>38</v>
      </c>
      <c r="O596" t="s">
        <v>59</v>
      </c>
      <c r="P596" t="s">
        <v>50</v>
      </c>
      <c r="Q596" t="s">
        <v>50</v>
      </c>
      <c r="R596" t="s">
        <v>50</v>
      </c>
      <c r="S596" t="s">
        <v>38</v>
      </c>
      <c r="T596" t="s">
        <v>38</v>
      </c>
      <c r="U596" t="s">
        <v>59</v>
      </c>
      <c r="V596" t="s">
        <v>39</v>
      </c>
      <c r="W596" t="s">
        <v>60</v>
      </c>
      <c r="X596" t="s">
        <v>74</v>
      </c>
    </row>
    <row r="597" spans="1:32">
      <c r="A597" t="s">
        <v>70</v>
      </c>
      <c r="E597" t="s">
        <v>90</v>
      </c>
      <c r="F597" t="s">
        <v>163</v>
      </c>
      <c r="G597" t="s">
        <v>50</v>
      </c>
      <c r="H597" t="s">
        <v>38</v>
      </c>
      <c r="I597" t="s">
        <v>38</v>
      </c>
      <c r="J597" t="s">
        <v>50</v>
      </c>
      <c r="K597" t="s">
        <v>50</v>
      </c>
      <c r="L597" t="s">
        <v>50</v>
      </c>
      <c r="M597" t="s">
        <v>38</v>
      </c>
      <c r="N597" t="s">
        <v>38</v>
      </c>
      <c r="O597" t="s">
        <v>38</v>
      </c>
      <c r="P597" t="s">
        <v>50</v>
      </c>
      <c r="Q597" t="s">
        <v>59</v>
      </c>
      <c r="R597" t="s">
        <v>50</v>
      </c>
      <c r="S597" t="s">
        <v>38</v>
      </c>
      <c r="T597" t="s">
        <v>38</v>
      </c>
      <c r="U597" t="s">
        <v>59</v>
      </c>
      <c r="V597" t="s">
        <v>39</v>
      </c>
      <c r="W597" t="s">
        <v>60</v>
      </c>
      <c r="X597" t="s">
        <v>41</v>
      </c>
      <c r="Y597" t="s">
        <v>107</v>
      </c>
      <c r="AA597" t="s">
        <v>54</v>
      </c>
      <c r="AB597" t="s">
        <v>44</v>
      </c>
      <c r="AC597" t="s">
        <v>55</v>
      </c>
      <c r="AD597" t="s">
        <v>45</v>
      </c>
      <c r="AF597" t="s">
        <v>307</v>
      </c>
    </row>
    <row r="598" spans="1:32">
      <c r="A598" t="s">
        <v>70</v>
      </c>
      <c r="E598" t="s">
        <v>459</v>
      </c>
      <c r="F598" t="s">
        <v>170</v>
      </c>
      <c r="G598" t="s">
        <v>38</v>
      </c>
      <c r="H598" t="s">
        <v>59</v>
      </c>
      <c r="I598" t="s">
        <v>59</v>
      </c>
      <c r="J598" t="s">
        <v>38</v>
      </c>
      <c r="K598" t="s">
        <v>50</v>
      </c>
      <c r="L598" t="s">
        <v>38</v>
      </c>
      <c r="M598" t="s">
        <v>38</v>
      </c>
      <c r="N598" t="s">
        <v>59</v>
      </c>
      <c r="O598" t="s">
        <v>38</v>
      </c>
      <c r="P598" t="s">
        <v>38</v>
      </c>
      <c r="Q598" t="s">
        <v>38</v>
      </c>
      <c r="R598" t="s">
        <v>59</v>
      </c>
      <c r="S598" t="s">
        <v>38</v>
      </c>
      <c r="T598" t="s">
        <v>38</v>
      </c>
      <c r="U598" t="s">
        <v>59</v>
      </c>
    </row>
    <row r="599" spans="1:32">
      <c r="A599" t="s">
        <v>56</v>
      </c>
      <c r="E599" t="s">
        <v>154</v>
      </c>
      <c r="F599" t="s">
        <v>100</v>
      </c>
      <c r="G599" t="s">
        <v>38</v>
      </c>
      <c r="H599" t="s">
        <v>38</v>
      </c>
      <c r="I599" t="s">
        <v>38</v>
      </c>
      <c r="J599" t="s">
        <v>50</v>
      </c>
      <c r="K599" t="s">
        <v>50</v>
      </c>
      <c r="L599" t="s">
        <v>59</v>
      </c>
      <c r="M599" t="s">
        <v>38</v>
      </c>
      <c r="N599" t="s">
        <v>38</v>
      </c>
      <c r="O599" t="s">
        <v>38</v>
      </c>
      <c r="P599" t="s">
        <v>38</v>
      </c>
      <c r="Q599" t="s">
        <v>59</v>
      </c>
      <c r="R599" t="s">
        <v>38</v>
      </c>
      <c r="S599" t="s">
        <v>50</v>
      </c>
      <c r="T599" t="s">
        <v>38</v>
      </c>
      <c r="U599" t="s">
        <v>59</v>
      </c>
    </row>
    <row r="600" spans="1:32">
      <c r="A600" t="s">
        <v>120</v>
      </c>
      <c r="E600" t="s">
        <v>124</v>
      </c>
      <c r="F600" t="s">
        <v>155</v>
      </c>
      <c r="G600" t="s">
        <v>59</v>
      </c>
      <c r="H600" t="s">
        <v>38</v>
      </c>
      <c r="I600" t="s">
        <v>38</v>
      </c>
      <c r="J600" t="s">
        <v>50</v>
      </c>
      <c r="K600" t="s">
        <v>50</v>
      </c>
      <c r="L600" t="s">
        <v>38</v>
      </c>
      <c r="M600" t="s">
        <v>38</v>
      </c>
      <c r="N600" t="s">
        <v>38</v>
      </c>
      <c r="O600" t="s">
        <v>38</v>
      </c>
      <c r="P600" t="s">
        <v>59</v>
      </c>
      <c r="Q600" t="s">
        <v>38</v>
      </c>
      <c r="R600" t="s">
        <v>59</v>
      </c>
      <c r="S600" t="s">
        <v>50</v>
      </c>
      <c r="T600" t="s">
        <v>38</v>
      </c>
      <c r="U600" t="s">
        <v>59</v>
      </c>
      <c r="V600" t="s">
        <v>80</v>
      </c>
      <c r="W600" t="s">
        <v>145</v>
      </c>
      <c r="X600" t="s">
        <v>74</v>
      </c>
      <c r="Y600" t="s">
        <v>101</v>
      </c>
      <c r="AA600" t="s">
        <v>54</v>
      </c>
      <c r="AB600" t="s">
        <v>44</v>
      </c>
      <c r="AC600" t="s">
        <v>55</v>
      </c>
    </row>
    <row r="601" spans="1:32">
      <c r="A601" t="s">
        <v>131</v>
      </c>
      <c r="E601" t="s">
        <v>258</v>
      </c>
      <c r="F601" t="s">
        <v>495</v>
      </c>
      <c r="G601" t="s">
        <v>38</v>
      </c>
      <c r="H601" t="s">
        <v>38</v>
      </c>
      <c r="I601" t="s">
        <v>38</v>
      </c>
      <c r="J601" t="s">
        <v>59</v>
      </c>
      <c r="K601" t="s">
        <v>38</v>
      </c>
      <c r="L601" t="s">
        <v>38</v>
      </c>
      <c r="M601" t="s">
        <v>38</v>
      </c>
      <c r="N601" t="s">
        <v>38</v>
      </c>
      <c r="O601" t="s">
        <v>38</v>
      </c>
      <c r="P601" t="s">
        <v>38</v>
      </c>
      <c r="Q601" t="s">
        <v>38</v>
      </c>
      <c r="R601" t="s">
        <v>38</v>
      </c>
      <c r="S601" t="s">
        <v>59</v>
      </c>
      <c r="T601" t="s">
        <v>38</v>
      </c>
      <c r="U601" t="s">
        <v>59</v>
      </c>
      <c r="V601" t="s">
        <v>51</v>
      </c>
      <c r="W601" t="s">
        <v>106</v>
      </c>
      <c r="X601" t="s">
        <v>74</v>
      </c>
      <c r="Y601" t="s">
        <v>107</v>
      </c>
      <c r="AA601" t="s">
        <v>54</v>
      </c>
      <c r="AB601" t="s">
        <v>44</v>
      </c>
    </row>
    <row r="602" spans="1:32">
      <c r="E602" t="s">
        <v>90</v>
      </c>
      <c r="F602" t="s">
        <v>91</v>
      </c>
      <c r="G602" t="s">
        <v>38</v>
      </c>
      <c r="H602" t="s">
        <v>38</v>
      </c>
      <c r="I602" t="s">
        <v>38</v>
      </c>
      <c r="J602" t="s">
        <v>59</v>
      </c>
      <c r="K602" t="s">
        <v>59</v>
      </c>
      <c r="L602" t="s">
        <v>38</v>
      </c>
      <c r="M602" t="s">
        <v>38</v>
      </c>
      <c r="N602" t="s">
        <v>38</v>
      </c>
      <c r="O602" t="s">
        <v>38</v>
      </c>
      <c r="P602" t="s">
        <v>38</v>
      </c>
      <c r="Q602" t="s">
        <v>38</v>
      </c>
      <c r="R602" t="s">
        <v>38</v>
      </c>
      <c r="S602" t="s">
        <v>59</v>
      </c>
      <c r="T602" t="s">
        <v>38</v>
      </c>
      <c r="U602" t="s">
        <v>59</v>
      </c>
      <c r="V602" t="s">
        <v>80</v>
      </c>
      <c r="W602" t="s">
        <v>60</v>
      </c>
      <c r="X602" t="s">
        <v>74</v>
      </c>
      <c r="Y602" t="s">
        <v>107</v>
      </c>
      <c r="AA602" t="s">
        <v>54</v>
      </c>
      <c r="AB602" t="s">
        <v>44</v>
      </c>
      <c r="AD602" t="s">
        <v>68</v>
      </c>
      <c r="AE602" t="s">
        <v>46</v>
      </c>
    </row>
    <row r="603" spans="1:32">
      <c r="A603" t="s">
        <v>56</v>
      </c>
      <c r="E603" t="s">
        <v>216</v>
      </c>
      <c r="F603" t="s">
        <v>315</v>
      </c>
      <c r="G603" t="s">
        <v>38</v>
      </c>
      <c r="H603" t="s">
        <v>38</v>
      </c>
      <c r="I603" t="s">
        <v>38</v>
      </c>
      <c r="J603" t="s">
        <v>50</v>
      </c>
      <c r="K603" t="s">
        <v>38</v>
      </c>
      <c r="L603" t="s">
        <v>50</v>
      </c>
      <c r="M603" t="s">
        <v>38</v>
      </c>
      <c r="N603" t="s">
        <v>38</v>
      </c>
      <c r="O603" t="s">
        <v>38</v>
      </c>
      <c r="P603" t="s">
        <v>38</v>
      </c>
      <c r="Q603" t="s">
        <v>38</v>
      </c>
      <c r="R603" t="s">
        <v>38</v>
      </c>
      <c r="S603" t="s">
        <v>59</v>
      </c>
      <c r="T603" t="s">
        <v>38</v>
      </c>
      <c r="U603" t="s">
        <v>59</v>
      </c>
    </row>
    <row r="604" spans="1:32">
      <c r="A604" t="s">
        <v>104</v>
      </c>
      <c r="E604" t="s">
        <v>109</v>
      </c>
      <c r="F604" t="s">
        <v>110</v>
      </c>
      <c r="G604" t="s">
        <v>38</v>
      </c>
      <c r="H604" t="s">
        <v>38</v>
      </c>
      <c r="I604" t="s">
        <v>38</v>
      </c>
      <c r="J604" t="s">
        <v>50</v>
      </c>
      <c r="K604" t="s">
        <v>38</v>
      </c>
      <c r="L604" t="s">
        <v>38</v>
      </c>
      <c r="M604" t="s">
        <v>38</v>
      </c>
      <c r="N604" t="s">
        <v>59</v>
      </c>
      <c r="O604" t="s">
        <v>38</v>
      </c>
      <c r="P604" t="s">
        <v>38</v>
      </c>
      <c r="Q604" t="s">
        <v>38</v>
      </c>
      <c r="R604" t="s">
        <v>38</v>
      </c>
      <c r="S604" t="s">
        <v>59</v>
      </c>
      <c r="T604" t="s">
        <v>38</v>
      </c>
      <c r="U604" t="s">
        <v>59</v>
      </c>
      <c r="V604" t="s">
        <v>119</v>
      </c>
      <c r="W604" t="s">
        <v>52</v>
      </c>
      <c r="X604" t="s">
        <v>74</v>
      </c>
      <c r="Y604" t="s">
        <v>101</v>
      </c>
      <c r="AA604" t="s">
        <v>54</v>
      </c>
      <c r="AB604" t="s">
        <v>44</v>
      </c>
      <c r="AD604" t="s">
        <v>45</v>
      </c>
      <c r="AE604" t="s">
        <v>102</v>
      </c>
    </row>
    <row r="605" spans="1:32">
      <c r="A605" t="s">
        <v>34</v>
      </c>
      <c r="E605" t="s">
        <v>143</v>
      </c>
      <c r="F605" t="s">
        <v>170</v>
      </c>
      <c r="G605" t="s">
        <v>38</v>
      </c>
      <c r="H605" t="s">
        <v>38</v>
      </c>
      <c r="I605" t="s">
        <v>59</v>
      </c>
      <c r="J605" t="s">
        <v>50</v>
      </c>
      <c r="K605" t="s">
        <v>38</v>
      </c>
      <c r="L605" t="s">
        <v>50</v>
      </c>
      <c r="M605" t="s">
        <v>38</v>
      </c>
      <c r="N605" t="s">
        <v>59</v>
      </c>
      <c r="O605" t="s">
        <v>59</v>
      </c>
      <c r="P605" t="s">
        <v>38</v>
      </c>
      <c r="Q605" t="s">
        <v>50</v>
      </c>
      <c r="R605" t="s">
        <v>38</v>
      </c>
      <c r="S605" t="s">
        <v>59</v>
      </c>
      <c r="T605" t="s">
        <v>38</v>
      </c>
      <c r="U605" t="s">
        <v>59</v>
      </c>
      <c r="V605" t="s">
        <v>39</v>
      </c>
      <c r="W605" t="s">
        <v>145</v>
      </c>
      <c r="X605" t="s">
        <v>41</v>
      </c>
      <c r="Y605" t="s">
        <v>107</v>
      </c>
      <c r="AA605" t="s">
        <v>54</v>
      </c>
      <c r="AB605" t="s">
        <v>44</v>
      </c>
      <c r="AD605" t="s">
        <v>45</v>
      </c>
      <c r="AE605" t="s">
        <v>46</v>
      </c>
    </row>
    <row r="606" spans="1:32">
      <c r="A606" t="s">
        <v>77</v>
      </c>
      <c r="E606" t="s">
        <v>124</v>
      </c>
      <c r="F606" t="s">
        <v>326</v>
      </c>
      <c r="G606" t="s">
        <v>38</v>
      </c>
      <c r="H606" t="s">
        <v>38</v>
      </c>
      <c r="I606" t="s">
        <v>38</v>
      </c>
      <c r="J606" t="s">
        <v>50</v>
      </c>
      <c r="K606" t="s">
        <v>59</v>
      </c>
      <c r="L606" t="s">
        <v>50</v>
      </c>
      <c r="M606" t="s">
        <v>38</v>
      </c>
      <c r="N606" t="s">
        <v>38</v>
      </c>
      <c r="O606" t="s">
        <v>38</v>
      </c>
      <c r="P606" t="s">
        <v>59</v>
      </c>
      <c r="Q606" t="s">
        <v>50</v>
      </c>
      <c r="R606" t="s">
        <v>38</v>
      </c>
      <c r="S606" t="s">
        <v>59</v>
      </c>
      <c r="T606" t="s">
        <v>38</v>
      </c>
      <c r="U606" t="s">
        <v>59</v>
      </c>
      <c r="V606" t="s">
        <v>80</v>
      </c>
      <c r="W606" t="s">
        <v>40</v>
      </c>
      <c r="X606" t="s">
        <v>41</v>
      </c>
      <c r="Y606" t="s">
        <v>107</v>
      </c>
      <c r="AA606" t="s">
        <v>54</v>
      </c>
      <c r="AB606" t="s">
        <v>44</v>
      </c>
      <c r="AD606" t="s">
        <v>62</v>
      </c>
      <c r="AE606" t="s">
        <v>46</v>
      </c>
    </row>
    <row r="607" spans="1:32">
      <c r="A607" t="s">
        <v>104</v>
      </c>
      <c r="E607" t="s">
        <v>399</v>
      </c>
      <c r="F607" t="s">
        <v>72</v>
      </c>
      <c r="G607" t="s">
        <v>38</v>
      </c>
      <c r="H607" t="s">
        <v>38</v>
      </c>
      <c r="I607" t="s">
        <v>38</v>
      </c>
      <c r="J607" t="s">
        <v>38</v>
      </c>
      <c r="K607" t="s">
        <v>38</v>
      </c>
      <c r="L607" t="s">
        <v>38</v>
      </c>
      <c r="M607" t="s">
        <v>38</v>
      </c>
      <c r="N607" t="s">
        <v>38</v>
      </c>
      <c r="O607" t="s">
        <v>38</v>
      </c>
      <c r="P607" t="s">
        <v>59</v>
      </c>
      <c r="Q607" t="s">
        <v>59</v>
      </c>
      <c r="R607" t="s">
        <v>38</v>
      </c>
      <c r="S607" t="s">
        <v>59</v>
      </c>
      <c r="T607" t="s">
        <v>38</v>
      </c>
      <c r="U607" t="s">
        <v>59</v>
      </c>
      <c r="V607" t="s">
        <v>39</v>
      </c>
      <c r="W607" t="s">
        <v>40</v>
      </c>
      <c r="X607" t="s">
        <v>74</v>
      </c>
      <c r="Y607" t="s">
        <v>107</v>
      </c>
      <c r="AA607" t="s">
        <v>54</v>
      </c>
      <c r="AB607" t="s">
        <v>44</v>
      </c>
      <c r="AD607" t="s">
        <v>45</v>
      </c>
      <c r="AE607" t="s">
        <v>46</v>
      </c>
    </row>
    <row r="608" spans="1:32">
      <c r="E608" t="s">
        <v>71</v>
      </c>
      <c r="F608" t="s">
        <v>110</v>
      </c>
      <c r="G608" t="s">
        <v>38</v>
      </c>
      <c r="H608" t="s">
        <v>38</v>
      </c>
      <c r="I608" t="s">
        <v>38</v>
      </c>
      <c r="J608" t="s">
        <v>38</v>
      </c>
      <c r="K608" t="s">
        <v>38</v>
      </c>
      <c r="L608" t="s">
        <v>38</v>
      </c>
      <c r="M608" t="s">
        <v>38</v>
      </c>
      <c r="N608" t="s">
        <v>38</v>
      </c>
      <c r="O608" t="s">
        <v>38</v>
      </c>
      <c r="P608" t="s">
        <v>38</v>
      </c>
      <c r="Q608" t="s">
        <v>59</v>
      </c>
      <c r="R608" t="s">
        <v>50</v>
      </c>
      <c r="S608" t="s">
        <v>59</v>
      </c>
      <c r="T608" t="s">
        <v>38</v>
      </c>
      <c r="U608" t="s">
        <v>59</v>
      </c>
      <c r="V608" t="s">
        <v>80</v>
      </c>
      <c r="W608" t="s">
        <v>40</v>
      </c>
      <c r="X608" t="s">
        <v>74</v>
      </c>
      <c r="Y608" t="s">
        <v>107</v>
      </c>
      <c r="AA608" t="s">
        <v>54</v>
      </c>
      <c r="AB608" t="s">
        <v>44</v>
      </c>
      <c r="AC608" t="s">
        <v>67</v>
      </c>
      <c r="AD608" t="s">
        <v>62</v>
      </c>
      <c r="AE608" t="s">
        <v>46</v>
      </c>
    </row>
    <row r="609" spans="1:31">
      <c r="A609" t="s">
        <v>103</v>
      </c>
      <c r="E609" t="s">
        <v>159</v>
      </c>
      <c r="F609" t="s">
        <v>249</v>
      </c>
      <c r="G609" t="s">
        <v>38</v>
      </c>
      <c r="H609" t="s">
        <v>38</v>
      </c>
      <c r="I609" t="s">
        <v>38</v>
      </c>
      <c r="J609" t="s">
        <v>38</v>
      </c>
      <c r="K609" t="s">
        <v>38</v>
      </c>
      <c r="L609" t="s">
        <v>38</v>
      </c>
      <c r="M609" t="s">
        <v>38</v>
      </c>
      <c r="N609" t="s">
        <v>38</v>
      </c>
      <c r="O609" t="s">
        <v>38</v>
      </c>
      <c r="P609" t="s">
        <v>38</v>
      </c>
      <c r="Q609" t="s">
        <v>59</v>
      </c>
      <c r="R609" t="s">
        <v>50</v>
      </c>
      <c r="S609" t="s">
        <v>59</v>
      </c>
      <c r="T609" t="s">
        <v>38</v>
      </c>
      <c r="U609" t="s">
        <v>59</v>
      </c>
      <c r="V609" t="s">
        <v>119</v>
      </c>
      <c r="W609" t="s">
        <v>52</v>
      </c>
      <c r="X609" t="s">
        <v>74</v>
      </c>
      <c r="AA609" t="s">
        <v>54</v>
      </c>
      <c r="AB609" t="s">
        <v>44</v>
      </c>
      <c r="AD609" t="s">
        <v>62</v>
      </c>
      <c r="AE609" t="s">
        <v>46</v>
      </c>
    </row>
    <row r="610" spans="1:31">
      <c r="A610" t="s">
        <v>56</v>
      </c>
      <c r="E610" t="s">
        <v>512</v>
      </c>
      <c r="F610" t="s">
        <v>239</v>
      </c>
      <c r="G610" t="s">
        <v>38</v>
      </c>
      <c r="H610" t="s">
        <v>38</v>
      </c>
      <c r="I610" t="s">
        <v>38</v>
      </c>
      <c r="J610" t="s">
        <v>38</v>
      </c>
      <c r="K610" t="s">
        <v>59</v>
      </c>
      <c r="L610" t="s">
        <v>59</v>
      </c>
      <c r="M610" t="s">
        <v>38</v>
      </c>
      <c r="N610" t="s">
        <v>59</v>
      </c>
      <c r="O610" t="s">
        <v>59</v>
      </c>
      <c r="P610" t="s">
        <v>38</v>
      </c>
      <c r="Q610" t="s">
        <v>50</v>
      </c>
      <c r="R610" t="s">
        <v>59</v>
      </c>
      <c r="S610" t="s">
        <v>59</v>
      </c>
      <c r="T610" t="s">
        <v>38</v>
      </c>
      <c r="U610" t="s">
        <v>59</v>
      </c>
      <c r="V610" t="s">
        <v>51</v>
      </c>
      <c r="W610" t="s">
        <v>60</v>
      </c>
      <c r="X610" t="s">
        <v>74</v>
      </c>
      <c r="Y610" t="s">
        <v>107</v>
      </c>
      <c r="AA610" t="s">
        <v>54</v>
      </c>
      <c r="AB610" t="s">
        <v>44</v>
      </c>
      <c r="AD610" t="s">
        <v>45</v>
      </c>
      <c r="AE610" t="s">
        <v>46</v>
      </c>
    </row>
    <row r="611" spans="1:31">
      <c r="A611" t="s">
        <v>77</v>
      </c>
      <c r="E611" t="s">
        <v>109</v>
      </c>
      <c r="F611" t="s">
        <v>142</v>
      </c>
      <c r="G611" t="s">
        <v>38</v>
      </c>
      <c r="H611" t="s">
        <v>38</v>
      </c>
      <c r="I611" t="s">
        <v>59</v>
      </c>
      <c r="J611" t="s">
        <v>50</v>
      </c>
      <c r="K611" t="s">
        <v>59</v>
      </c>
      <c r="L611" t="s">
        <v>59</v>
      </c>
      <c r="M611" t="s">
        <v>38</v>
      </c>
      <c r="N611" t="s">
        <v>50</v>
      </c>
      <c r="O611" t="s">
        <v>38</v>
      </c>
      <c r="P611" t="s">
        <v>38</v>
      </c>
      <c r="Q611" t="s">
        <v>59</v>
      </c>
      <c r="R611" t="s">
        <v>59</v>
      </c>
      <c r="S611" t="s">
        <v>59</v>
      </c>
      <c r="T611" t="s">
        <v>38</v>
      </c>
      <c r="U611" t="s">
        <v>59</v>
      </c>
      <c r="V611" t="s">
        <v>51</v>
      </c>
      <c r="W611" t="s">
        <v>60</v>
      </c>
      <c r="X611" t="s">
        <v>74</v>
      </c>
      <c r="Y611" t="s">
        <v>107</v>
      </c>
      <c r="AA611" t="s">
        <v>54</v>
      </c>
      <c r="AB611" t="s">
        <v>44</v>
      </c>
      <c r="AC611" t="s">
        <v>61</v>
      </c>
      <c r="AD611" t="s">
        <v>45</v>
      </c>
      <c r="AE611" t="s">
        <v>102</v>
      </c>
    </row>
    <row r="612" spans="1:31">
      <c r="A612" t="s">
        <v>99</v>
      </c>
      <c r="E612" t="s">
        <v>124</v>
      </c>
      <c r="F612" t="s">
        <v>118</v>
      </c>
      <c r="G612" t="s">
        <v>38</v>
      </c>
      <c r="H612" t="s">
        <v>38</v>
      </c>
      <c r="I612" t="s">
        <v>38</v>
      </c>
      <c r="J612" t="s">
        <v>38</v>
      </c>
      <c r="K612" t="s">
        <v>50</v>
      </c>
      <c r="L612" t="s">
        <v>59</v>
      </c>
      <c r="M612" t="s">
        <v>38</v>
      </c>
      <c r="N612" t="s">
        <v>38</v>
      </c>
      <c r="O612" t="s">
        <v>59</v>
      </c>
      <c r="P612" t="s">
        <v>59</v>
      </c>
      <c r="Q612" t="s">
        <v>59</v>
      </c>
      <c r="R612" t="s">
        <v>59</v>
      </c>
      <c r="S612" t="s">
        <v>59</v>
      </c>
      <c r="T612" t="s">
        <v>38</v>
      </c>
      <c r="U612" t="s">
        <v>59</v>
      </c>
      <c r="V612" t="s">
        <v>51</v>
      </c>
      <c r="W612" t="s">
        <v>106</v>
      </c>
      <c r="X612" t="s">
        <v>74</v>
      </c>
      <c r="AA612" t="s">
        <v>54</v>
      </c>
      <c r="AB612" t="s">
        <v>44</v>
      </c>
      <c r="AE612" t="s">
        <v>102</v>
      </c>
    </row>
    <row r="613" spans="1:31">
      <c r="A613" t="s">
        <v>103</v>
      </c>
      <c r="E613" t="s">
        <v>36</v>
      </c>
      <c r="F613" t="s">
        <v>118</v>
      </c>
      <c r="G613" t="s">
        <v>38</v>
      </c>
      <c r="H613" t="s">
        <v>50</v>
      </c>
      <c r="I613" t="s">
        <v>38</v>
      </c>
      <c r="J613" t="s">
        <v>59</v>
      </c>
      <c r="K613" t="s">
        <v>59</v>
      </c>
      <c r="L613" t="s">
        <v>38</v>
      </c>
      <c r="M613" t="s">
        <v>38</v>
      </c>
      <c r="N613" t="s">
        <v>59</v>
      </c>
      <c r="O613" t="s">
        <v>59</v>
      </c>
      <c r="P613" t="s">
        <v>59</v>
      </c>
      <c r="Q613" t="s">
        <v>59</v>
      </c>
      <c r="R613" t="s">
        <v>59</v>
      </c>
      <c r="S613" t="s">
        <v>59</v>
      </c>
      <c r="T613" t="s">
        <v>38</v>
      </c>
      <c r="U613" t="s">
        <v>59</v>
      </c>
      <c r="V613" t="s">
        <v>51</v>
      </c>
      <c r="W613" t="s">
        <v>145</v>
      </c>
      <c r="X613" t="s">
        <v>74</v>
      </c>
      <c r="Y613" t="s">
        <v>101</v>
      </c>
      <c r="AA613" t="s">
        <v>54</v>
      </c>
      <c r="AB613" t="s">
        <v>44</v>
      </c>
      <c r="AC613" t="s">
        <v>82</v>
      </c>
      <c r="AD613" t="s">
        <v>156</v>
      </c>
      <c r="AE613" t="s">
        <v>46</v>
      </c>
    </row>
    <row r="614" spans="1:31">
      <c r="E614" t="s">
        <v>265</v>
      </c>
      <c r="F614" t="s">
        <v>245</v>
      </c>
      <c r="G614" t="s">
        <v>38</v>
      </c>
      <c r="H614" t="s">
        <v>38</v>
      </c>
      <c r="I614" t="s">
        <v>50</v>
      </c>
      <c r="J614" t="s">
        <v>38</v>
      </c>
      <c r="K614" t="s">
        <v>38</v>
      </c>
      <c r="L614" t="s">
        <v>38</v>
      </c>
      <c r="M614" t="s">
        <v>38</v>
      </c>
      <c r="N614" t="s">
        <v>50</v>
      </c>
      <c r="O614" t="s">
        <v>38</v>
      </c>
      <c r="P614" t="s">
        <v>50</v>
      </c>
      <c r="Q614" t="s">
        <v>50</v>
      </c>
      <c r="R614" t="s">
        <v>38</v>
      </c>
      <c r="S614" t="s">
        <v>50</v>
      </c>
      <c r="T614" t="s">
        <v>50</v>
      </c>
      <c r="U614" t="s">
        <v>59</v>
      </c>
      <c r="V614" t="s">
        <v>51</v>
      </c>
      <c r="W614" t="s">
        <v>60</v>
      </c>
      <c r="X614" t="s">
        <v>41</v>
      </c>
      <c r="Y614" t="s">
        <v>107</v>
      </c>
      <c r="AA614" t="s">
        <v>54</v>
      </c>
      <c r="AB614" t="s">
        <v>44</v>
      </c>
      <c r="AE614" t="s">
        <v>46</v>
      </c>
    </row>
    <row r="615" spans="1:31">
      <c r="A615" t="s">
        <v>406</v>
      </c>
      <c r="E615" t="s">
        <v>262</v>
      </c>
      <c r="F615" t="s">
        <v>181</v>
      </c>
      <c r="G615" t="s">
        <v>38</v>
      </c>
      <c r="H615" t="s">
        <v>59</v>
      </c>
      <c r="I615" t="s">
        <v>38</v>
      </c>
      <c r="J615" t="s">
        <v>38</v>
      </c>
      <c r="K615" t="s">
        <v>50</v>
      </c>
      <c r="L615" t="s">
        <v>38</v>
      </c>
      <c r="M615" t="s">
        <v>38</v>
      </c>
      <c r="N615" t="s">
        <v>38</v>
      </c>
      <c r="O615" t="s">
        <v>38</v>
      </c>
      <c r="P615" t="s">
        <v>38</v>
      </c>
      <c r="Q615" t="s">
        <v>38</v>
      </c>
      <c r="R615" t="s">
        <v>38</v>
      </c>
      <c r="S615" t="s">
        <v>38</v>
      </c>
      <c r="T615" t="s">
        <v>59</v>
      </c>
      <c r="U615" t="s">
        <v>59</v>
      </c>
      <c r="V615" t="s">
        <v>119</v>
      </c>
      <c r="W615" t="s">
        <v>60</v>
      </c>
      <c r="X615" t="s">
        <v>41</v>
      </c>
      <c r="Y615" t="s">
        <v>107</v>
      </c>
      <c r="AB615" t="s">
        <v>44</v>
      </c>
      <c r="AD615" t="s">
        <v>45</v>
      </c>
    </row>
    <row r="616" spans="1:31">
      <c r="A616" t="s">
        <v>56</v>
      </c>
      <c r="E616" t="s">
        <v>124</v>
      </c>
      <c r="F616" t="s">
        <v>37</v>
      </c>
      <c r="G616" t="s">
        <v>38</v>
      </c>
      <c r="H616" t="s">
        <v>38</v>
      </c>
      <c r="I616" t="s">
        <v>38</v>
      </c>
      <c r="J616" t="s">
        <v>50</v>
      </c>
      <c r="K616" t="s">
        <v>50</v>
      </c>
      <c r="L616" t="s">
        <v>38</v>
      </c>
      <c r="M616" t="s">
        <v>38</v>
      </c>
      <c r="N616" t="s">
        <v>38</v>
      </c>
      <c r="O616" t="s">
        <v>38</v>
      </c>
      <c r="P616" t="s">
        <v>38</v>
      </c>
      <c r="Q616" t="s">
        <v>38</v>
      </c>
      <c r="R616" t="s">
        <v>38</v>
      </c>
      <c r="S616" t="s">
        <v>38</v>
      </c>
      <c r="T616" t="s">
        <v>59</v>
      </c>
      <c r="U616" t="s">
        <v>59</v>
      </c>
      <c r="V616" t="s">
        <v>51</v>
      </c>
      <c r="W616" t="s">
        <v>106</v>
      </c>
      <c r="X616" t="s">
        <v>74</v>
      </c>
      <c r="AA616" t="s">
        <v>54</v>
      </c>
      <c r="AB616" t="s">
        <v>44</v>
      </c>
      <c r="AD616" t="s">
        <v>45</v>
      </c>
      <c r="AE616" t="s">
        <v>46</v>
      </c>
    </row>
    <row r="617" spans="1:31">
      <c r="G617" t="s">
        <v>38</v>
      </c>
      <c r="H617" t="s">
        <v>38</v>
      </c>
      <c r="I617" t="s">
        <v>38</v>
      </c>
      <c r="J617" t="s">
        <v>38</v>
      </c>
      <c r="K617" t="s">
        <v>59</v>
      </c>
      <c r="L617" t="s">
        <v>38</v>
      </c>
      <c r="M617" t="s">
        <v>38</v>
      </c>
      <c r="N617" t="s">
        <v>38</v>
      </c>
      <c r="O617" t="s">
        <v>38</v>
      </c>
      <c r="P617" t="s">
        <v>38</v>
      </c>
      <c r="Q617" t="s">
        <v>38</v>
      </c>
      <c r="R617" t="s">
        <v>38</v>
      </c>
      <c r="S617" t="s">
        <v>38</v>
      </c>
      <c r="T617" t="s">
        <v>59</v>
      </c>
      <c r="U617" t="s">
        <v>59</v>
      </c>
    </row>
    <row r="618" spans="1:31">
      <c r="A618" t="s">
        <v>98</v>
      </c>
      <c r="E618" t="s">
        <v>273</v>
      </c>
      <c r="F618" t="s">
        <v>181</v>
      </c>
      <c r="G618" t="s">
        <v>38</v>
      </c>
      <c r="H618" t="s">
        <v>38</v>
      </c>
      <c r="I618" t="s">
        <v>38</v>
      </c>
      <c r="J618" t="s">
        <v>50</v>
      </c>
      <c r="K618" t="s">
        <v>50</v>
      </c>
      <c r="L618" t="s">
        <v>38</v>
      </c>
      <c r="M618" t="s">
        <v>38</v>
      </c>
      <c r="N618" t="s">
        <v>38</v>
      </c>
      <c r="O618" t="s">
        <v>59</v>
      </c>
      <c r="P618" t="s">
        <v>38</v>
      </c>
      <c r="Q618" t="s">
        <v>38</v>
      </c>
      <c r="R618" t="s">
        <v>38</v>
      </c>
      <c r="S618" t="s">
        <v>38</v>
      </c>
      <c r="T618" t="s">
        <v>59</v>
      </c>
      <c r="U618" t="s">
        <v>59</v>
      </c>
      <c r="V618" t="s">
        <v>80</v>
      </c>
      <c r="W618" t="s">
        <v>40</v>
      </c>
      <c r="X618" t="s">
        <v>74</v>
      </c>
      <c r="Y618" t="s">
        <v>107</v>
      </c>
      <c r="AA618" t="s">
        <v>54</v>
      </c>
      <c r="AB618" t="s">
        <v>44</v>
      </c>
      <c r="AC618" t="s">
        <v>82</v>
      </c>
      <c r="AD618" t="s">
        <v>45</v>
      </c>
      <c r="AE618" t="s">
        <v>121</v>
      </c>
    </row>
    <row r="619" spans="1:31">
      <c r="A619" t="s">
        <v>56</v>
      </c>
      <c r="E619" t="s">
        <v>143</v>
      </c>
      <c r="F619" t="s">
        <v>144</v>
      </c>
      <c r="G619" t="s">
        <v>38</v>
      </c>
      <c r="H619" t="s">
        <v>50</v>
      </c>
      <c r="I619" t="s">
        <v>50</v>
      </c>
      <c r="J619" t="s">
        <v>50</v>
      </c>
      <c r="K619" t="s">
        <v>38</v>
      </c>
      <c r="L619" t="s">
        <v>38</v>
      </c>
      <c r="M619" t="s">
        <v>38</v>
      </c>
      <c r="N619" t="s">
        <v>59</v>
      </c>
      <c r="O619" t="s">
        <v>59</v>
      </c>
      <c r="P619" t="s">
        <v>38</v>
      </c>
      <c r="Q619" t="s">
        <v>38</v>
      </c>
      <c r="R619" t="s">
        <v>38</v>
      </c>
      <c r="S619" t="s">
        <v>38</v>
      </c>
      <c r="T619" t="s">
        <v>59</v>
      </c>
      <c r="U619" t="s">
        <v>59</v>
      </c>
      <c r="V619" t="s">
        <v>51</v>
      </c>
      <c r="W619" t="s">
        <v>145</v>
      </c>
      <c r="X619" t="s">
        <v>41</v>
      </c>
      <c r="AA619" t="s">
        <v>54</v>
      </c>
      <c r="AB619" t="s">
        <v>44</v>
      </c>
      <c r="AC619" t="s">
        <v>82</v>
      </c>
      <c r="AD619" t="s">
        <v>45</v>
      </c>
      <c r="AE619" t="s">
        <v>146</v>
      </c>
    </row>
    <row r="620" spans="1:31">
      <c r="A620" t="s">
        <v>56</v>
      </c>
      <c r="E620" t="s">
        <v>154</v>
      </c>
      <c r="F620" t="s">
        <v>271</v>
      </c>
      <c r="G620" t="s">
        <v>59</v>
      </c>
      <c r="H620" t="s">
        <v>38</v>
      </c>
      <c r="I620" t="s">
        <v>38</v>
      </c>
      <c r="J620" t="s">
        <v>59</v>
      </c>
      <c r="K620" t="s">
        <v>59</v>
      </c>
      <c r="L620" t="s">
        <v>59</v>
      </c>
      <c r="M620" t="s">
        <v>59</v>
      </c>
      <c r="N620" t="s">
        <v>59</v>
      </c>
      <c r="O620" t="s">
        <v>59</v>
      </c>
      <c r="P620" t="s">
        <v>59</v>
      </c>
      <c r="Q620" t="s">
        <v>38</v>
      </c>
      <c r="R620" t="s">
        <v>38</v>
      </c>
      <c r="S620" t="s">
        <v>38</v>
      </c>
      <c r="T620" t="s">
        <v>59</v>
      </c>
      <c r="U620" t="s">
        <v>59</v>
      </c>
      <c r="V620" t="s">
        <v>39</v>
      </c>
      <c r="W620" t="s">
        <v>60</v>
      </c>
      <c r="X620" t="s">
        <v>41</v>
      </c>
      <c r="AA620" t="s">
        <v>54</v>
      </c>
      <c r="AB620" t="s">
        <v>44</v>
      </c>
      <c r="AD620" t="s">
        <v>62</v>
      </c>
    </row>
    <row r="621" spans="1:31">
      <c r="A621" t="s">
        <v>131</v>
      </c>
      <c r="E621" t="s">
        <v>318</v>
      </c>
      <c r="F621" t="s">
        <v>341</v>
      </c>
      <c r="G621" t="s">
        <v>50</v>
      </c>
      <c r="H621" t="s">
        <v>38</v>
      </c>
      <c r="I621" t="s">
        <v>38</v>
      </c>
      <c r="J621" t="s">
        <v>50</v>
      </c>
      <c r="K621" t="s">
        <v>50</v>
      </c>
      <c r="L621" t="s">
        <v>50</v>
      </c>
      <c r="M621" t="s">
        <v>38</v>
      </c>
      <c r="N621" t="s">
        <v>38</v>
      </c>
      <c r="O621" t="s">
        <v>59</v>
      </c>
      <c r="P621" t="s">
        <v>50</v>
      </c>
      <c r="Q621" t="s">
        <v>50</v>
      </c>
      <c r="R621" t="s">
        <v>50</v>
      </c>
      <c r="S621" t="s">
        <v>38</v>
      </c>
      <c r="T621" t="s">
        <v>59</v>
      </c>
      <c r="U621" t="s">
        <v>59</v>
      </c>
      <c r="V621" t="s">
        <v>119</v>
      </c>
      <c r="W621" t="s">
        <v>60</v>
      </c>
      <c r="X621" t="s">
        <v>74</v>
      </c>
      <c r="Y621" t="s">
        <v>107</v>
      </c>
      <c r="AA621" t="s">
        <v>54</v>
      </c>
      <c r="AB621" t="s">
        <v>44</v>
      </c>
      <c r="AC621" t="s">
        <v>61</v>
      </c>
      <c r="AD621" t="s">
        <v>68</v>
      </c>
      <c r="AE621" t="s">
        <v>141</v>
      </c>
    </row>
    <row r="622" spans="1:31">
      <c r="A622" t="s">
        <v>99</v>
      </c>
      <c r="E622" t="s">
        <v>318</v>
      </c>
      <c r="F622" t="s">
        <v>329</v>
      </c>
      <c r="G622" t="s">
        <v>50</v>
      </c>
      <c r="H622" t="s">
        <v>38</v>
      </c>
      <c r="I622" t="s">
        <v>38</v>
      </c>
      <c r="J622" t="s">
        <v>50</v>
      </c>
      <c r="K622" t="s">
        <v>50</v>
      </c>
      <c r="L622" t="s">
        <v>50</v>
      </c>
      <c r="M622" t="s">
        <v>38</v>
      </c>
      <c r="N622" t="s">
        <v>38</v>
      </c>
      <c r="O622" t="s">
        <v>59</v>
      </c>
      <c r="P622" t="s">
        <v>50</v>
      </c>
      <c r="Q622" t="s">
        <v>50</v>
      </c>
      <c r="R622" t="s">
        <v>50</v>
      </c>
      <c r="S622" t="s">
        <v>38</v>
      </c>
      <c r="T622" t="s">
        <v>59</v>
      </c>
      <c r="U622" t="s">
        <v>59</v>
      </c>
      <c r="V622" t="s">
        <v>39</v>
      </c>
      <c r="W622" t="s">
        <v>60</v>
      </c>
      <c r="X622" t="s">
        <v>41</v>
      </c>
      <c r="Y622" t="s">
        <v>107</v>
      </c>
      <c r="AA622" t="s">
        <v>54</v>
      </c>
      <c r="AB622" t="s">
        <v>44</v>
      </c>
      <c r="AE622" t="s">
        <v>141</v>
      </c>
    </row>
    <row r="623" spans="1:31">
      <c r="E623" t="s">
        <v>348</v>
      </c>
      <c r="F623" t="s">
        <v>349</v>
      </c>
      <c r="G623" t="s">
        <v>59</v>
      </c>
      <c r="H623" t="s">
        <v>59</v>
      </c>
      <c r="I623" t="s">
        <v>59</v>
      </c>
      <c r="J623" t="s">
        <v>59</v>
      </c>
      <c r="K623" t="s">
        <v>59</v>
      </c>
      <c r="L623" t="s">
        <v>59</v>
      </c>
      <c r="M623" t="s">
        <v>59</v>
      </c>
      <c r="N623" t="s">
        <v>38</v>
      </c>
      <c r="O623" t="s">
        <v>50</v>
      </c>
      <c r="P623" t="s">
        <v>59</v>
      </c>
      <c r="Q623" t="s">
        <v>59</v>
      </c>
      <c r="R623" t="s">
        <v>59</v>
      </c>
      <c r="S623" t="s">
        <v>38</v>
      </c>
      <c r="T623" t="s">
        <v>59</v>
      </c>
      <c r="U623" t="s">
        <v>59</v>
      </c>
      <c r="V623" t="s">
        <v>80</v>
      </c>
      <c r="W623" t="s">
        <v>40</v>
      </c>
      <c r="X623" t="s">
        <v>41</v>
      </c>
      <c r="Y623" t="s">
        <v>107</v>
      </c>
      <c r="AA623" t="s">
        <v>54</v>
      </c>
      <c r="AB623" t="s">
        <v>44</v>
      </c>
      <c r="AC623" t="s">
        <v>67</v>
      </c>
      <c r="AD623" t="s">
        <v>157</v>
      </c>
      <c r="AE623" t="s">
        <v>350</v>
      </c>
    </row>
    <row r="624" spans="1:31">
      <c r="A624" t="s">
        <v>196</v>
      </c>
      <c r="E624" t="s">
        <v>36</v>
      </c>
      <c r="F624" t="s">
        <v>100</v>
      </c>
      <c r="G624" t="s">
        <v>38</v>
      </c>
      <c r="H624" t="s">
        <v>59</v>
      </c>
      <c r="I624" t="s">
        <v>38</v>
      </c>
      <c r="J624" t="s">
        <v>50</v>
      </c>
      <c r="K624" t="s">
        <v>38</v>
      </c>
      <c r="L624" t="s">
        <v>50</v>
      </c>
      <c r="M624" t="s">
        <v>38</v>
      </c>
      <c r="N624" t="s">
        <v>38</v>
      </c>
      <c r="O624" t="s">
        <v>50</v>
      </c>
      <c r="P624" t="s">
        <v>59</v>
      </c>
      <c r="Q624" t="s">
        <v>59</v>
      </c>
      <c r="R624" t="s">
        <v>38</v>
      </c>
      <c r="S624" t="s">
        <v>50</v>
      </c>
      <c r="T624" t="s">
        <v>59</v>
      </c>
      <c r="U624" t="s">
        <v>59</v>
      </c>
      <c r="V624" t="s">
        <v>51</v>
      </c>
      <c r="W624" t="s">
        <v>145</v>
      </c>
      <c r="X624" t="s">
        <v>41</v>
      </c>
      <c r="AA624" t="s">
        <v>92</v>
      </c>
      <c r="AB624" t="s">
        <v>44</v>
      </c>
      <c r="AD624" t="s">
        <v>156</v>
      </c>
      <c r="AE624" t="s">
        <v>166</v>
      </c>
    </row>
    <row r="625" spans="1:31">
      <c r="A625" t="s">
        <v>56</v>
      </c>
      <c r="E625" t="s">
        <v>183</v>
      </c>
      <c r="G625" t="s">
        <v>38</v>
      </c>
      <c r="H625" t="s">
        <v>38</v>
      </c>
      <c r="I625" t="s">
        <v>38</v>
      </c>
      <c r="J625" t="s">
        <v>50</v>
      </c>
      <c r="K625" t="s">
        <v>38</v>
      </c>
      <c r="L625" t="s">
        <v>38</v>
      </c>
      <c r="M625" t="s">
        <v>38</v>
      </c>
      <c r="N625" t="s">
        <v>38</v>
      </c>
      <c r="O625" t="s">
        <v>38</v>
      </c>
      <c r="P625" t="s">
        <v>38</v>
      </c>
      <c r="Q625" t="s">
        <v>38</v>
      </c>
      <c r="R625" t="s">
        <v>38</v>
      </c>
      <c r="S625" t="s">
        <v>59</v>
      </c>
      <c r="T625" t="s">
        <v>59</v>
      </c>
      <c r="U625" t="s">
        <v>59</v>
      </c>
    </row>
    <row r="626" spans="1:31">
      <c r="A626" t="s">
        <v>56</v>
      </c>
      <c r="E626" t="s">
        <v>191</v>
      </c>
      <c r="F626" t="s">
        <v>118</v>
      </c>
      <c r="G626" t="s">
        <v>38</v>
      </c>
      <c r="H626" t="s">
        <v>38</v>
      </c>
      <c r="I626" t="s">
        <v>59</v>
      </c>
      <c r="J626" t="s">
        <v>38</v>
      </c>
      <c r="K626" t="s">
        <v>59</v>
      </c>
      <c r="L626" t="s">
        <v>50</v>
      </c>
      <c r="M626" t="s">
        <v>38</v>
      </c>
      <c r="N626" t="s">
        <v>38</v>
      </c>
      <c r="O626" t="s">
        <v>59</v>
      </c>
      <c r="P626" t="s">
        <v>38</v>
      </c>
      <c r="Q626" t="s">
        <v>50</v>
      </c>
      <c r="R626" t="s">
        <v>50</v>
      </c>
      <c r="S626" t="s">
        <v>59</v>
      </c>
      <c r="T626" t="s">
        <v>59</v>
      </c>
      <c r="U626" t="s">
        <v>59</v>
      </c>
      <c r="V626" t="s">
        <v>39</v>
      </c>
      <c r="W626" t="s">
        <v>60</v>
      </c>
      <c r="X626" t="s">
        <v>41</v>
      </c>
      <c r="Y626" t="s">
        <v>107</v>
      </c>
      <c r="AA626" t="s">
        <v>54</v>
      </c>
      <c r="AB626" t="s">
        <v>44</v>
      </c>
      <c r="AD626" t="s">
        <v>68</v>
      </c>
      <c r="AE626" t="s">
        <v>46</v>
      </c>
    </row>
    <row r="627" spans="1:31">
      <c r="G627" t="s">
        <v>59</v>
      </c>
      <c r="H627" t="s">
        <v>38</v>
      </c>
      <c r="I627" t="s">
        <v>38</v>
      </c>
      <c r="J627" t="s">
        <v>38</v>
      </c>
      <c r="K627" t="s">
        <v>38</v>
      </c>
      <c r="L627" t="s">
        <v>59</v>
      </c>
      <c r="M627" t="s">
        <v>59</v>
      </c>
      <c r="N627" t="s">
        <v>38</v>
      </c>
      <c r="O627" t="s">
        <v>38</v>
      </c>
      <c r="P627" t="s">
        <v>38</v>
      </c>
      <c r="Q627" t="s">
        <v>38</v>
      </c>
      <c r="R627" t="s">
        <v>59</v>
      </c>
      <c r="S627" t="s">
        <v>59</v>
      </c>
      <c r="T627" t="s">
        <v>59</v>
      </c>
      <c r="U627" t="s">
        <v>59</v>
      </c>
      <c r="V627" t="s">
        <v>119</v>
      </c>
      <c r="W627" t="s">
        <v>60</v>
      </c>
      <c r="X627" t="s">
        <v>41</v>
      </c>
    </row>
    <row r="628" spans="1:31">
      <c r="A628" t="s">
        <v>98</v>
      </c>
      <c r="E628" t="s">
        <v>57</v>
      </c>
      <c r="F628" t="s">
        <v>115</v>
      </c>
      <c r="G628" t="s">
        <v>38</v>
      </c>
      <c r="H628" t="s">
        <v>38</v>
      </c>
      <c r="I628" t="s">
        <v>38</v>
      </c>
      <c r="J628" t="s">
        <v>59</v>
      </c>
      <c r="K628" t="s">
        <v>38</v>
      </c>
      <c r="L628" t="s">
        <v>59</v>
      </c>
      <c r="M628" t="s">
        <v>59</v>
      </c>
      <c r="N628" t="s">
        <v>59</v>
      </c>
      <c r="O628" t="s">
        <v>59</v>
      </c>
      <c r="P628" t="s">
        <v>59</v>
      </c>
      <c r="Q628" t="s">
        <v>59</v>
      </c>
      <c r="R628" t="s">
        <v>59</v>
      </c>
      <c r="S628" t="s">
        <v>59</v>
      </c>
      <c r="T628" t="s">
        <v>59</v>
      </c>
      <c r="U628" t="s">
        <v>59</v>
      </c>
      <c r="V628" t="s">
        <v>119</v>
      </c>
      <c r="W628" t="s">
        <v>40</v>
      </c>
      <c r="X628" t="s">
        <v>74</v>
      </c>
      <c r="Y628" t="s">
        <v>107</v>
      </c>
      <c r="AA628" t="s">
        <v>54</v>
      </c>
      <c r="AB628" t="s">
        <v>44</v>
      </c>
      <c r="AC628" t="s">
        <v>67</v>
      </c>
      <c r="AD628" t="s">
        <v>62</v>
      </c>
      <c r="AE628" t="s">
        <v>121</v>
      </c>
    </row>
    <row r="629" spans="1:31">
      <c r="A629" t="s">
        <v>56</v>
      </c>
      <c r="E629" t="s">
        <v>435</v>
      </c>
      <c r="F629" t="s">
        <v>110</v>
      </c>
      <c r="G629" t="s">
        <v>59</v>
      </c>
      <c r="H629" t="s">
        <v>59</v>
      </c>
      <c r="I629" t="s">
        <v>59</v>
      </c>
      <c r="J629" t="s">
        <v>50</v>
      </c>
      <c r="K629" t="s">
        <v>50</v>
      </c>
      <c r="L629" t="s">
        <v>59</v>
      </c>
      <c r="M629" t="s">
        <v>59</v>
      </c>
      <c r="N629" t="s">
        <v>59</v>
      </c>
      <c r="O629" t="s">
        <v>59</v>
      </c>
      <c r="P629" t="s">
        <v>59</v>
      </c>
      <c r="Q629" t="s">
        <v>59</v>
      </c>
      <c r="R629" t="s">
        <v>59</v>
      </c>
      <c r="S629" t="s">
        <v>59</v>
      </c>
      <c r="T629" t="s">
        <v>59</v>
      </c>
      <c r="U629" t="s">
        <v>59</v>
      </c>
      <c r="V629" t="s">
        <v>80</v>
      </c>
      <c r="W629" t="s">
        <v>40</v>
      </c>
      <c r="X629" t="s">
        <v>74</v>
      </c>
      <c r="AA629" t="s">
        <v>54</v>
      </c>
      <c r="AB629" t="s">
        <v>44</v>
      </c>
      <c r="AD629" t="s">
        <v>62</v>
      </c>
      <c r="AE629" t="s">
        <v>137</v>
      </c>
    </row>
    <row r="630" spans="1:31">
      <c r="A630" t="s">
        <v>196</v>
      </c>
      <c r="E630" t="s">
        <v>124</v>
      </c>
      <c r="G630" t="s">
        <v>59</v>
      </c>
      <c r="H630" t="s">
        <v>59</v>
      </c>
      <c r="I630" t="s">
        <v>59</v>
      </c>
      <c r="J630" t="s">
        <v>59</v>
      </c>
      <c r="K630" t="s">
        <v>59</v>
      </c>
      <c r="L630" t="s">
        <v>59</v>
      </c>
      <c r="M630" t="s">
        <v>59</v>
      </c>
      <c r="N630" t="s">
        <v>59</v>
      </c>
      <c r="O630" t="s">
        <v>59</v>
      </c>
      <c r="P630" t="s">
        <v>59</v>
      </c>
      <c r="Q630" t="s">
        <v>59</v>
      </c>
      <c r="R630" t="s">
        <v>59</v>
      </c>
      <c r="S630" t="s">
        <v>59</v>
      </c>
      <c r="T630" t="s">
        <v>59</v>
      </c>
      <c r="U630" t="s">
        <v>59</v>
      </c>
    </row>
    <row r="631" spans="1:31">
      <c r="G631" t="s">
        <v>59</v>
      </c>
      <c r="H631" t="s">
        <v>59</v>
      </c>
      <c r="I631" t="s">
        <v>59</v>
      </c>
      <c r="J631" t="s">
        <v>59</v>
      </c>
      <c r="K631" t="s">
        <v>59</v>
      </c>
      <c r="L631" t="s">
        <v>59</v>
      </c>
      <c r="M631" t="s">
        <v>59</v>
      </c>
      <c r="N631" t="s">
        <v>59</v>
      </c>
      <c r="O631" t="s">
        <v>59</v>
      </c>
      <c r="P631" t="s">
        <v>59</v>
      </c>
      <c r="Q631" t="s">
        <v>59</v>
      </c>
      <c r="R631" t="s">
        <v>59</v>
      </c>
      <c r="S631" t="s">
        <v>59</v>
      </c>
      <c r="T631" t="s">
        <v>59</v>
      </c>
      <c r="U631" t="s">
        <v>59</v>
      </c>
    </row>
    <row r="632" spans="1:31">
      <c r="G632" t="s">
        <v>59</v>
      </c>
      <c r="H632" t="s">
        <v>59</v>
      </c>
      <c r="I632" t="s">
        <v>59</v>
      </c>
      <c r="J632" t="s">
        <v>59</v>
      </c>
      <c r="K632" t="s">
        <v>59</v>
      </c>
      <c r="L632" t="s">
        <v>59</v>
      </c>
      <c r="M632" t="s">
        <v>59</v>
      </c>
      <c r="N632" t="s">
        <v>59</v>
      </c>
      <c r="O632" t="s">
        <v>59</v>
      </c>
      <c r="P632" t="s">
        <v>59</v>
      </c>
      <c r="Q632" t="s">
        <v>59</v>
      </c>
      <c r="R632" t="s">
        <v>59</v>
      </c>
      <c r="S632" t="s">
        <v>59</v>
      </c>
      <c r="T632" t="s">
        <v>59</v>
      </c>
      <c r="U632" t="s">
        <v>59</v>
      </c>
    </row>
    <row r="633" spans="1:31">
      <c r="A633" t="s">
        <v>123</v>
      </c>
      <c r="E633" t="s">
        <v>206</v>
      </c>
      <c r="F633" t="s">
        <v>495</v>
      </c>
      <c r="G633" t="s">
        <v>38</v>
      </c>
      <c r="H633" t="s">
        <v>38</v>
      </c>
      <c r="I633" t="s">
        <v>38</v>
      </c>
      <c r="J633" t="s">
        <v>38</v>
      </c>
      <c r="K633" t="s">
        <v>38</v>
      </c>
      <c r="L633" t="s">
        <v>38</v>
      </c>
      <c r="M633" t="s">
        <v>38</v>
      </c>
      <c r="N633" t="s">
        <v>38</v>
      </c>
      <c r="O633" t="s">
        <v>38</v>
      </c>
      <c r="P633" t="s">
        <v>38</v>
      </c>
      <c r="Q633" t="s">
        <v>38</v>
      </c>
      <c r="R633" t="s">
        <v>38</v>
      </c>
      <c r="S633" t="s">
        <v>50</v>
      </c>
      <c r="T633" t="s">
        <v>38</v>
      </c>
    </row>
    <row r="634" spans="1:31">
      <c r="A634" t="s">
        <v>132</v>
      </c>
      <c r="E634" t="s">
        <v>172</v>
      </c>
      <c r="F634" t="s">
        <v>37</v>
      </c>
      <c r="G634" t="s">
        <v>59</v>
      </c>
      <c r="H634" t="s">
        <v>38</v>
      </c>
      <c r="I634" t="s">
        <v>38</v>
      </c>
      <c r="J634" t="s">
        <v>38</v>
      </c>
      <c r="K634" t="s">
        <v>38</v>
      </c>
      <c r="L634" t="s">
        <v>38</v>
      </c>
      <c r="M634" t="s">
        <v>38</v>
      </c>
      <c r="N634" t="s">
        <v>38</v>
      </c>
      <c r="O634" t="s">
        <v>38</v>
      </c>
      <c r="P634" t="s">
        <v>38</v>
      </c>
      <c r="Q634" t="s">
        <v>38</v>
      </c>
      <c r="R634" t="s">
        <v>38</v>
      </c>
      <c r="S634" t="s">
        <v>38</v>
      </c>
    </row>
    <row r="635" spans="1:31">
      <c r="A635" t="s">
        <v>438</v>
      </c>
      <c r="E635" t="s">
        <v>143</v>
      </c>
      <c r="F635" t="s">
        <v>192</v>
      </c>
      <c r="G635" t="s">
        <v>38</v>
      </c>
      <c r="H635" t="s">
        <v>38</v>
      </c>
      <c r="I635" t="s">
        <v>38</v>
      </c>
      <c r="J635" t="s">
        <v>59</v>
      </c>
      <c r="K635" t="s">
        <v>59</v>
      </c>
      <c r="L635" t="s">
        <v>38</v>
      </c>
      <c r="M635" t="s">
        <v>38</v>
      </c>
      <c r="N635" t="s">
        <v>38</v>
      </c>
      <c r="O635" t="s">
        <v>38</v>
      </c>
      <c r="P635" t="s">
        <v>59</v>
      </c>
      <c r="Q635" t="s">
        <v>50</v>
      </c>
      <c r="R635" t="s">
        <v>59</v>
      </c>
      <c r="S635" t="s">
        <v>38</v>
      </c>
    </row>
    <row r="636" spans="1:31" ht="14.25" customHeight="1">
      <c r="G636" t="s">
        <v>38</v>
      </c>
      <c r="H636" t="s">
        <v>38</v>
      </c>
      <c r="I636" t="s">
        <v>38</v>
      </c>
      <c r="J636" t="s">
        <v>38</v>
      </c>
      <c r="K636" t="s">
        <v>38</v>
      </c>
      <c r="L636" t="s">
        <v>38</v>
      </c>
      <c r="M636" t="s">
        <v>38</v>
      </c>
      <c r="N636" t="s">
        <v>38</v>
      </c>
      <c r="O636" t="s">
        <v>38</v>
      </c>
      <c r="P636" t="s">
        <v>38</v>
      </c>
      <c r="Q636" t="s">
        <v>38</v>
      </c>
      <c r="R636" t="s">
        <v>38</v>
      </c>
      <c r="W636" t="s">
        <v>60</v>
      </c>
      <c r="X636" t="s">
        <v>86</v>
      </c>
      <c r="AA636" t="s">
        <v>54</v>
      </c>
      <c r="AB636" t="s">
        <v>92</v>
      </c>
    </row>
    <row r="637" spans="1:31" ht="14.25" customHeight="1">
      <c r="A637" t="s">
        <v>34</v>
      </c>
      <c r="G637" t="s">
        <v>59</v>
      </c>
      <c r="H637" t="s">
        <v>38</v>
      </c>
      <c r="I637" t="s">
        <v>38</v>
      </c>
      <c r="J637" t="s">
        <v>38</v>
      </c>
      <c r="K637" t="s">
        <v>38</v>
      </c>
      <c r="L637" t="s">
        <v>38</v>
      </c>
      <c r="M637" t="s">
        <v>38</v>
      </c>
      <c r="N637" t="s">
        <v>38</v>
      </c>
      <c r="O637" t="s">
        <v>38</v>
      </c>
      <c r="P637" t="s">
        <v>38</v>
      </c>
      <c r="Q637" t="s">
        <v>38</v>
      </c>
      <c r="R637" t="s">
        <v>38</v>
      </c>
    </row>
    <row r="638" spans="1:31">
      <c r="A638" t="s">
        <v>99</v>
      </c>
      <c r="E638" t="s">
        <v>402</v>
      </c>
      <c r="F638" t="s">
        <v>282</v>
      </c>
      <c r="G638" t="s">
        <v>38</v>
      </c>
      <c r="H638" t="s">
        <v>38</v>
      </c>
      <c r="I638" t="s">
        <v>38</v>
      </c>
      <c r="J638" t="s">
        <v>50</v>
      </c>
      <c r="K638" t="s">
        <v>50</v>
      </c>
      <c r="L638" t="s">
        <v>50</v>
      </c>
      <c r="M638" t="s">
        <v>38</v>
      </c>
      <c r="N638" t="s">
        <v>38</v>
      </c>
      <c r="O638" t="s">
        <v>38</v>
      </c>
      <c r="P638" t="s">
        <v>38</v>
      </c>
      <c r="Q638" t="s">
        <v>38</v>
      </c>
      <c r="R638" t="s">
        <v>38</v>
      </c>
    </row>
    <row r="639" spans="1:31" ht="14.25" customHeight="1">
      <c r="A639" t="s">
        <v>56</v>
      </c>
      <c r="G639" t="s">
        <v>38</v>
      </c>
      <c r="H639" t="s">
        <v>38</v>
      </c>
      <c r="I639" t="s">
        <v>38</v>
      </c>
      <c r="J639" t="s">
        <v>38</v>
      </c>
      <c r="K639" t="s">
        <v>38</v>
      </c>
      <c r="L639" t="s">
        <v>38</v>
      </c>
      <c r="M639" t="s">
        <v>38</v>
      </c>
      <c r="N639" t="s">
        <v>38</v>
      </c>
      <c r="O639" t="s">
        <v>38</v>
      </c>
      <c r="P639" t="s">
        <v>50</v>
      </c>
      <c r="Q639" t="s">
        <v>38</v>
      </c>
      <c r="R639" t="s">
        <v>38</v>
      </c>
    </row>
    <row r="640" spans="1:31">
      <c r="G640" t="s">
        <v>38</v>
      </c>
      <c r="H640" t="s">
        <v>38</v>
      </c>
      <c r="I640" t="s">
        <v>38</v>
      </c>
      <c r="J640" t="s">
        <v>38</v>
      </c>
      <c r="K640" t="s">
        <v>50</v>
      </c>
      <c r="L640" t="s">
        <v>38</v>
      </c>
      <c r="M640" t="s">
        <v>38</v>
      </c>
      <c r="N640" t="s">
        <v>38</v>
      </c>
      <c r="O640" t="s">
        <v>38</v>
      </c>
      <c r="P640" t="s">
        <v>38</v>
      </c>
      <c r="Q640" t="s">
        <v>50</v>
      </c>
      <c r="R640" t="s">
        <v>38</v>
      </c>
    </row>
    <row r="641" spans="1:31">
      <c r="A641" t="s">
        <v>444</v>
      </c>
      <c r="E641" t="s">
        <v>36</v>
      </c>
      <c r="F641" t="s">
        <v>100</v>
      </c>
      <c r="G641" t="s">
        <v>50</v>
      </c>
      <c r="H641" t="s">
        <v>50</v>
      </c>
      <c r="I641" t="s">
        <v>50</v>
      </c>
      <c r="J641" t="s">
        <v>50</v>
      </c>
      <c r="K641" t="s">
        <v>38</v>
      </c>
      <c r="L641" t="s">
        <v>50</v>
      </c>
      <c r="M641" t="s">
        <v>50</v>
      </c>
      <c r="N641" t="s">
        <v>50</v>
      </c>
      <c r="O641" t="s">
        <v>50</v>
      </c>
      <c r="P641" t="s">
        <v>38</v>
      </c>
      <c r="Q641" t="s">
        <v>50</v>
      </c>
      <c r="R641" t="s">
        <v>38</v>
      </c>
    </row>
    <row r="642" spans="1:31">
      <c r="A642" t="s">
        <v>123</v>
      </c>
      <c r="E642" t="s">
        <v>124</v>
      </c>
      <c r="F642" t="s">
        <v>323</v>
      </c>
      <c r="G642" t="s">
        <v>59</v>
      </c>
      <c r="H642" t="s">
        <v>38</v>
      </c>
      <c r="I642" t="s">
        <v>59</v>
      </c>
      <c r="J642" t="s">
        <v>38</v>
      </c>
      <c r="K642" t="s">
        <v>50</v>
      </c>
      <c r="L642" t="s">
        <v>38</v>
      </c>
      <c r="M642" t="s">
        <v>38</v>
      </c>
      <c r="N642" t="s">
        <v>38</v>
      </c>
      <c r="O642" t="s">
        <v>38</v>
      </c>
      <c r="P642" t="s">
        <v>50</v>
      </c>
      <c r="Q642" t="s">
        <v>50</v>
      </c>
      <c r="R642" t="s">
        <v>38</v>
      </c>
    </row>
    <row r="643" spans="1:31">
      <c r="E643" t="s">
        <v>538</v>
      </c>
      <c r="F643" t="s">
        <v>335</v>
      </c>
      <c r="G643" t="s">
        <v>38</v>
      </c>
      <c r="H643" t="s">
        <v>38</v>
      </c>
      <c r="I643" t="s">
        <v>38</v>
      </c>
      <c r="J643" t="s">
        <v>38</v>
      </c>
      <c r="K643" t="s">
        <v>38</v>
      </c>
      <c r="L643" t="s">
        <v>59</v>
      </c>
      <c r="M643" t="s">
        <v>38</v>
      </c>
      <c r="N643" t="s">
        <v>38</v>
      </c>
      <c r="O643" t="s">
        <v>38</v>
      </c>
      <c r="P643" t="s">
        <v>38</v>
      </c>
      <c r="Q643" t="s">
        <v>38</v>
      </c>
      <c r="R643" t="s">
        <v>59</v>
      </c>
    </row>
    <row r="644" spans="1:31" ht="14.25" customHeight="1">
      <c r="E644" t="s">
        <v>285</v>
      </c>
      <c r="F644" t="s">
        <v>229</v>
      </c>
      <c r="G644" t="s">
        <v>38</v>
      </c>
      <c r="H644" t="s">
        <v>38</v>
      </c>
      <c r="I644" t="s">
        <v>38</v>
      </c>
      <c r="J644" t="s">
        <v>38</v>
      </c>
      <c r="K644" t="s">
        <v>38</v>
      </c>
      <c r="L644" t="s">
        <v>38</v>
      </c>
      <c r="M644" t="s">
        <v>38</v>
      </c>
      <c r="N644" t="s">
        <v>38</v>
      </c>
      <c r="O644" t="s">
        <v>38</v>
      </c>
      <c r="P644" t="s">
        <v>38</v>
      </c>
      <c r="Q644" t="s">
        <v>59</v>
      </c>
      <c r="R644" t="s">
        <v>59</v>
      </c>
    </row>
    <row r="645" spans="1:31">
      <c r="A645" t="s">
        <v>47</v>
      </c>
      <c r="E645" t="s">
        <v>506</v>
      </c>
      <c r="F645" t="s">
        <v>105</v>
      </c>
      <c r="G645" t="s">
        <v>38</v>
      </c>
      <c r="H645" t="s">
        <v>38</v>
      </c>
      <c r="I645" t="s">
        <v>38</v>
      </c>
      <c r="J645" t="s">
        <v>38</v>
      </c>
      <c r="K645" t="s">
        <v>38</v>
      </c>
      <c r="L645" t="s">
        <v>38</v>
      </c>
      <c r="M645" t="s">
        <v>38</v>
      </c>
      <c r="N645" t="s">
        <v>38</v>
      </c>
      <c r="O645" t="s">
        <v>38</v>
      </c>
      <c r="P645" t="s">
        <v>38</v>
      </c>
      <c r="Q645" t="s">
        <v>38</v>
      </c>
      <c r="V645" t="s">
        <v>73</v>
      </c>
      <c r="W645" t="s">
        <v>52</v>
      </c>
      <c r="X645" t="s">
        <v>41</v>
      </c>
      <c r="Y645" t="s">
        <v>101</v>
      </c>
      <c r="AA645" t="s">
        <v>54</v>
      </c>
      <c r="AB645" t="s">
        <v>44</v>
      </c>
      <c r="AE645" t="s">
        <v>102</v>
      </c>
    </row>
    <row r="646" spans="1:31">
      <c r="A646" t="s">
        <v>98</v>
      </c>
      <c r="E646" t="s">
        <v>486</v>
      </c>
      <c r="F646" t="s">
        <v>442</v>
      </c>
      <c r="G646" t="s">
        <v>38</v>
      </c>
      <c r="H646" t="s">
        <v>38</v>
      </c>
      <c r="I646" t="s">
        <v>38</v>
      </c>
      <c r="J646" t="s">
        <v>38</v>
      </c>
      <c r="K646" t="s">
        <v>38</v>
      </c>
      <c r="L646" t="s">
        <v>38</v>
      </c>
      <c r="M646" t="s">
        <v>38</v>
      </c>
      <c r="N646" t="s">
        <v>59</v>
      </c>
      <c r="O646" t="s">
        <v>38</v>
      </c>
      <c r="P646" t="s">
        <v>50</v>
      </c>
      <c r="Q646" t="s">
        <v>38</v>
      </c>
    </row>
    <row r="647" spans="1:31">
      <c r="A647" t="s">
        <v>175</v>
      </c>
      <c r="E647" t="s">
        <v>268</v>
      </c>
      <c r="F647" t="s">
        <v>476</v>
      </c>
      <c r="G647" t="s">
        <v>38</v>
      </c>
      <c r="H647" t="s">
        <v>59</v>
      </c>
      <c r="I647" t="s">
        <v>38</v>
      </c>
      <c r="J647" t="s">
        <v>38</v>
      </c>
      <c r="K647" t="s">
        <v>59</v>
      </c>
      <c r="L647" t="s">
        <v>38</v>
      </c>
      <c r="M647" t="s">
        <v>38</v>
      </c>
      <c r="N647" t="s">
        <v>38</v>
      </c>
      <c r="O647" t="s">
        <v>38</v>
      </c>
      <c r="P647" t="s">
        <v>38</v>
      </c>
      <c r="Q647" t="s">
        <v>59</v>
      </c>
    </row>
    <row r="648" spans="1:31" ht="14.25" customHeight="1">
      <c r="G648" t="s">
        <v>38</v>
      </c>
      <c r="H648" t="s">
        <v>38</v>
      </c>
      <c r="I648" t="s">
        <v>38</v>
      </c>
      <c r="J648" t="s">
        <v>38</v>
      </c>
      <c r="K648" t="s">
        <v>38</v>
      </c>
      <c r="L648" t="s">
        <v>38</v>
      </c>
      <c r="M648" t="s">
        <v>38</v>
      </c>
      <c r="N648" t="s">
        <v>38</v>
      </c>
      <c r="O648" t="s">
        <v>50</v>
      </c>
      <c r="P648" t="s">
        <v>59</v>
      </c>
      <c r="Q648" t="s">
        <v>59</v>
      </c>
      <c r="V648" t="s">
        <v>80</v>
      </c>
      <c r="W648" t="s">
        <v>40</v>
      </c>
      <c r="X648" t="s">
        <v>41</v>
      </c>
      <c r="AA648" t="s">
        <v>92</v>
      </c>
      <c r="AB648" t="s">
        <v>54</v>
      </c>
      <c r="AD648" t="s">
        <v>157</v>
      </c>
    </row>
    <row r="649" spans="1:31">
      <c r="A649" t="s">
        <v>99</v>
      </c>
      <c r="E649" t="s">
        <v>36</v>
      </c>
      <c r="F649" t="s">
        <v>100</v>
      </c>
      <c r="G649" t="s">
        <v>38</v>
      </c>
      <c r="H649" t="s">
        <v>38</v>
      </c>
      <c r="I649" t="s">
        <v>38</v>
      </c>
      <c r="J649" t="s">
        <v>38</v>
      </c>
      <c r="K649" t="s">
        <v>38</v>
      </c>
      <c r="L649" t="s">
        <v>38</v>
      </c>
      <c r="M649" t="s">
        <v>38</v>
      </c>
      <c r="N649" t="s">
        <v>38</v>
      </c>
      <c r="O649" t="s">
        <v>38</v>
      </c>
      <c r="P649" t="s">
        <v>38</v>
      </c>
      <c r="V649" t="s">
        <v>51</v>
      </c>
      <c r="W649" t="s">
        <v>145</v>
      </c>
      <c r="X649" t="s">
        <v>41</v>
      </c>
      <c r="AA649" t="s">
        <v>54</v>
      </c>
      <c r="AB649" t="s">
        <v>44</v>
      </c>
      <c r="AD649" t="s">
        <v>68</v>
      </c>
    </row>
    <row r="650" spans="1:31">
      <c r="G650" t="s">
        <v>38</v>
      </c>
      <c r="H650" t="s">
        <v>38</v>
      </c>
      <c r="I650" t="s">
        <v>38</v>
      </c>
      <c r="J650" t="s">
        <v>38</v>
      </c>
      <c r="K650" t="s">
        <v>38</v>
      </c>
      <c r="L650" t="s">
        <v>38</v>
      </c>
      <c r="M650" t="s">
        <v>38</v>
      </c>
      <c r="N650" t="s">
        <v>38</v>
      </c>
      <c r="O650" t="s">
        <v>38</v>
      </c>
      <c r="P650" t="s">
        <v>38</v>
      </c>
    </row>
    <row r="651" spans="1:31">
      <c r="A651" t="s">
        <v>34</v>
      </c>
      <c r="E651" t="s">
        <v>399</v>
      </c>
      <c r="F651" t="s">
        <v>72</v>
      </c>
      <c r="G651" t="s">
        <v>38</v>
      </c>
      <c r="H651" t="s">
        <v>50</v>
      </c>
      <c r="I651" t="s">
        <v>38</v>
      </c>
      <c r="J651" t="s">
        <v>38</v>
      </c>
      <c r="K651" t="s">
        <v>38</v>
      </c>
      <c r="L651" t="s">
        <v>38</v>
      </c>
      <c r="M651" t="s">
        <v>38</v>
      </c>
      <c r="N651" t="s">
        <v>38</v>
      </c>
      <c r="O651" t="s">
        <v>38</v>
      </c>
      <c r="P651" t="s">
        <v>38</v>
      </c>
    </row>
    <row r="652" spans="1:31">
      <c r="A652" t="s">
        <v>103</v>
      </c>
      <c r="E652" t="s">
        <v>109</v>
      </c>
      <c r="F652" t="s">
        <v>238</v>
      </c>
      <c r="G652" t="s">
        <v>38</v>
      </c>
      <c r="H652" t="s">
        <v>38</v>
      </c>
      <c r="I652" t="s">
        <v>38</v>
      </c>
      <c r="J652" t="s">
        <v>50</v>
      </c>
      <c r="K652" t="s">
        <v>50</v>
      </c>
      <c r="L652" t="s">
        <v>38</v>
      </c>
      <c r="M652" t="s">
        <v>59</v>
      </c>
      <c r="N652" t="s">
        <v>50</v>
      </c>
      <c r="O652" t="s">
        <v>38</v>
      </c>
      <c r="P652" t="s">
        <v>38</v>
      </c>
    </row>
    <row r="653" spans="1:31" ht="14.25" customHeight="1">
      <c r="A653" t="s">
        <v>131</v>
      </c>
      <c r="E653" t="s">
        <v>90</v>
      </c>
      <c r="G653" t="s">
        <v>38</v>
      </c>
      <c r="H653" t="s">
        <v>50</v>
      </c>
      <c r="I653" t="s">
        <v>50</v>
      </c>
      <c r="J653" t="s">
        <v>50</v>
      </c>
      <c r="K653" t="s">
        <v>50</v>
      </c>
      <c r="L653" t="s">
        <v>50</v>
      </c>
      <c r="M653" t="s">
        <v>38</v>
      </c>
      <c r="N653" t="s">
        <v>38</v>
      </c>
      <c r="O653" t="s">
        <v>50</v>
      </c>
      <c r="P653" t="s">
        <v>50</v>
      </c>
      <c r="V653" t="s">
        <v>119</v>
      </c>
      <c r="W653" t="s">
        <v>52</v>
      </c>
      <c r="X653" t="s">
        <v>74</v>
      </c>
      <c r="AA653" t="s">
        <v>92</v>
      </c>
      <c r="AB653" t="s">
        <v>92</v>
      </c>
    </row>
    <row r="654" spans="1:31">
      <c r="A654" t="s">
        <v>131</v>
      </c>
      <c r="E654" t="s">
        <v>114</v>
      </c>
      <c r="F654" t="s">
        <v>326</v>
      </c>
      <c r="G654" t="s">
        <v>38</v>
      </c>
      <c r="H654" t="s">
        <v>38</v>
      </c>
      <c r="I654" t="s">
        <v>38</v>
      </c>
      <c r="J654" t="s">
        <v>38</v>
      </c>
      <c r="K654" t="s">
        <v>38</v>
      </c>
      <c r="L654" t="s">
        <v>38</v>
      </c>
      <c r="M654" t="s">
        <v>38</v>
      </c>
      <c r="N654" t="s">
        <v>38</v>
      </c>
      <c r="O654" t="s">
        <v>38</v>
      </c>
    </row>
    <row r="655" spans="1:31">
      <c r="G655" t="s">
        <v>38</v>
      </c>
      <c r="H655" t="s">
        <v>38</v>
      </c>
      <c r="I655" t="s">
        <v>38</v>
      </c>
      <c r="J655" t="s">
        <v>38</v>
      </c>
      <c r="K655" t="s">
        <v>38</v>
      </c>
      <c r="L655" t="s">
        <v>38</v>
      </c>
      <c r="M655" t="s">
        <v>38</v>
      </c>
      <c r="N655" t="s">
        <v>38</v>
      </c>
      <c r="O655" t="s">
        <v>38</v>
      </c>
    </row>
    <row r="656" spans="1:31" ht="14.25" customHeight="1">
      <c r="E656" t="s">
        <v>36</v>
      </c>
      <c r="F656" t="s">
        <v>118</v>
      </c>
      <c r="G656" t="s">
        <v>38</v>
      </c>
      <c r="H656" t="s">
        <v>38</v>
      </c>
      <c r="I656" t="s">
        <v>38</v>
      </c>
      <c r="J656" t="s">
        <v>59</v>
      </c>
      <c r="K656" t="s">
        <v>38</v>
      </c>
      <c r="L656" t="s">
        <v>38</v>
      </c>
      <c r="M656" t="s">
        <v>38</v>
      </c>
      <c r="N656" t="s">
        <v>38</v>
      </c>
      <c r="O656" t="s">
        <v>38</v>
      </c>
    </row>
    <row r="657" spans="1:31">
      <c r="G657" t="s">
        <v>38</v>
      </c>
      <c r="H657" t="s">
        <v>38</v>
      </c>
      <c r="I657" t="s">
        <v>50</v>
      </c>
      <c r="J657" t="s">
        <v>50</v>
      </c>
      <c r="K657" t="s">
        <v>38</v>
      </c>
      <c r="L657" t="s">
        <v>50</v>
      </c>
      <c r="M657" t="s">
        <v>38</v>
      </c>
      <c r="N657" t="s">
        <v>50</v>
      </c>
      <c r="O657" t="s">
        <v>38</v>
      </c>
      <c r="V657" t="s">
        <v>80</v>
      </c>
      <c r="W657" t="s">
        <v>40</v>
      </c>
      <c r="X657" t="s">
        <v>74</v>
      </c>
      <c r="Y657" t="s">
        <v>101</v>
      </c>
      <c r="AA657" t="s">
        <v>54</v>
      </c>
      <c r="AB657" t="s">
        <v>44</v>
      </c>
      <c r="AD657" t="s">
        <v>62</v>
      </c>
      <c r="AE657" t="s">
        <v>121</v>
      </c>
    </row>
    <row r="658" spans="1:31" ht="14.25" customHeight="1">
      <c r="A658" t="s">
        <v>56</v>
      </c>
      <c r="E658" t="s">
        <v>36</v>
      </c>
      <c r="F658" t="s">
        <v>100</v>
      </c>
      <c r="G658" t="s">
        <v>38</v>
      </c>
      <c r="H658" t="s">
        <v>38</v>
      </c>
      <c r="I658" t="s">
        <v>59</v>
      </c>
      <c r="J658" t="s">
        <v>50</v>
      </c>
      <c r="K658" t="s">
        <v>50</v>
      </c>
      <c r="L658" t="s">
        <v>38</v>
      </c>
      <c r="M658" t="s">
        <v>59</v>
      </c>
      <c r="N658" t="s">
        <v>59</v>
      </c>
      <c r="O658" t="s">
        <v>38</v>
      </c>
    </row>
    <row r="659" spans="1:31" ht="14.25" customHeight="1">
      <c r="G659" t="s">
        <v>59</v>
      </c>
      <c r="H659" t="s">
        <v>59</v>
      </c>
      <c r="I659" t="s">
        <v>59</v>
      </c>
      <c r="J659" t="s">
        <v>50</v>
      </c>
      <c r="K659" t="s">
        <v>59</v>
      </c>
      <c r="L659" t="s">
        <v>38</v>
      </c>
      <c r="M659" t="s">
        <v>59</v>
      </c>
      <c r="N659" t="s">
        <v>59</v>
      </c>
      <c r="O659" t="s">
        <v>38</v>
      </c>
    </row>
    <row r="660" spans="1:31">
      <c r="A660" t="s">
        <v>56</v>
      </c>
      <c r="F660" t="s">
        <v>405</v>
      </c>
      <c r="G660" t="s">
        <v>38</v>
      </c>
      <c r="H660" t="s">
        <v>38</v>
      </c>
      <c r="I660" t="s">
        <v>38</v>
      </c>
      <c r="J660" t="s">
        <v>38</v>
      </c>
      <c r="K660" t="s">
        <v>38</v>
      </c>
      <c r="L660" t="s">
        <v>38</v>
      </c>
      <c r="M660" t="s">
        <v>38</v>
      </c>
      <c r="N660" t="s">
        <v>38</v>
      </c>
    </row>
    <row r="661" spans="1:31">
      <c r="G661" t="s">
        <v>59</v>
      </c>
      <c r="H661" t="s">
        <v>59</v>
      </c>
      <c r="I661" t="s">
        <v>59</v>
      </c>
      <c r="J661" t="s">
        <v>59</v>
      </c>
      <c r="K661" t="s">
        <v>59</v>
      </c>
      <c r="L661" t="s">
        <v>59</v>
      </c>
      <c r="M661" t="s">
        <v>59</v>
      </c>
      <c r="N661" t="s">
        <v>59</v>
      </c>
    </row>
    <row r="662" spans="1:31">
      <c r="A662" t="s">
        <v>98</v>
      </c>
      <c r="E662" t="s">
        <v>90</v>
      </c>
      <c r="F662" t="s">
        <v>155</v>
      </c>
      <c r="G662" t="s">
        <v>38</v>
      </c>
      <c r="H662" t="s">
        <v>38</v>
      </c>
      <c r="I662" t="s">
        <v>38</v>
      </c>
      <c r="J662" t="s">
        <v>38</v>
      </c>
      <c r="K662" t="s">
        <v>38</v>
      </c>
      <c r="L662" t="s">
        <v>38</v>
      </c>
      <c r="M662" t="s">
        <v>38</v>
      </c>
      <c r="V662" t="s">
        <v>80</v>
      </c>
      <c r="W662" t="s">
        <v>60</v>
      </c>
      <c r="X662" t="s">
        <v>74</v>
      </c>
      <c r="Y662" t="s">
        <v>101</v>
      </c>
      <c r="AA662" t="s">
        <v>54</v>
      </c>
      <c r="AB662" t="s">
        <v>44</v>
      </c>
      <c r="AC662" t="s">
        <v>67</v>
      </c>
      <c r="AD662" t="s">
        <v>156</v>
      </c>
      <c r="AE662" t="s">
        <v>121</v>
      </c>
    </row>
    <row r="663" spans="1:31">
      <c r="E663" t="s">
        <v>105</v>
      </c>
      <c r="F663" t="s">
        <v>105</v>
      </c>
      <c r="G663" t="s">
        <v>38</v>
      </c>
      <c r="H663" t="s">
        <v>38</v>
      </c>
      <c r="I663" t="s">
        <v>50</v>
      </c>
      <c r="J663" t="s">
        <v>38</v>
      </c>
      <c r="K663" t="s">
        <v>50</v>
      </c>
      <c r="L663" t="s">
        <v>38</v>
      </c>
      <c r="M663" t="s">
        <v>38</v>
      </c>
    </row>
    <row r="664" spans="1:31" ht="14.25" customHeight="1">
      <c r="A664" t="s">
        <v>251</v>
      </c>
      <c r="G664" t="s">
        <v>38</v>
      </c>
      <c r="H664" t="s">
        <v>38</v>
      </c>
      <c r="I664" t="s">
        <v>38</v>
      </c>
      <c r="J664" t="s">
        <v>50</v>
      </c>
      <c r="K664" t="s">
        <v>50</v>
      </c>
      <c r="L664" t="s">
        <v>38</v>
      </c>
      <c r="M664" t="s">
        <v>38</v>
      </c>
    </row>
    <row r="665" spans="1:31" ht="14.25" customHeight="1">
      <c r="A665" t="s">
        <v>56</v>
      </c>
      <c r="E665" t="s">
        <v>90</v>
      </c>
      <c r="F665" t="s">
        <v>163</v>
      </c>
      <c r="G665" t="s">
        <v>38</v>
      </c>
      <c r="H665" t="s">
        <v>38</v>
      </c>
      <c r="I665" t="s">
        <v>38</v>
      </c>
      <c r="J665" t="s">
        <v>38</v>
      </c>
      <c r="K665" t="s">
        <v>38</v>
      </c>
      <c r="L665" t="s">
        <v>38</v>
      </c>
    </row>
    <row r="666" spans="1:31">
      <c r="A666" t="s">
        <v>56</v>
      </c>
      <c r="E666" t="s">
        <v>36</v>
      </c>
      <c r="G666" t="s">
        <v>38</v>
      </c>
      <c r="H666" t="s">
        <v>38</v>
      </c>
      <c r="I666" t="s">
        <v>38</v>
      </c>
      <c r="J666" t="s">
        <v>38</v>
      </c>
      <c r="K666" t="s">
        <v>38</v>
      </c>
      <c r="L666" t="s">
        <v>38</v>
      </c>
    </row>
    <row r="667" spans="1:31">
      <c r="G667" t="s">
        <v>38</v>
      </c>
      <c r="H667" t="s">
        <v>38</v>
      </c>
      <c r="I667" t="s">
        <v>38</v>
      </c>
      <c r="J667" t="s">
        <v>38</v>
      </c>
      <c r="K667" t="s">
        <v>38</v>
      </c>
      <c r="L667" t="s">
        <v>38</v>
      </c>
    </row>
    <row r="668" spans="1:31">
      <c r="G668" t="s">
        <v>59</v>
      </c>
      <c r="H668" t="s">
        <v>59</v>
      </c>
      <c r="I668" t="s">
        <v>38</v>
      </c>
      <c r="J668" t="s">
        <v>38</v>
      </c>
      <c r="K668" t="s">
        <v>38</v>
      </c>
      <c r="L668" t="s">
        <v>38</v>
      </c>
    </row>
    <row r="669" spans="1:31">
      <c r="E669" t="s">
        <v>230</v>
      </c>
      <c r="F669" t="s">
        <v>256</v>
      </c>
      <c r="G669" t="s">
        <v>38</v>
      </c>
      <c r="H669" t="s">
        <v>38</v>
      </c>
      <c r="I669" t="s">
        <v>38</v>
      </c>
      <c r="J669" t="s">
        <v>38</v>
      </c>
      <c r="K669" t="s">
        <v>59</v>
      </c>
      <c r="L669" t="s">
        <v>38</v>
      </c>
    </row>
    <row r="670" spans="1:31" ht="14.25" customHeight="1">
      <c r="G670" t="s">
        <v>50</v>
      </c>
      <c r="H670" t="s">
        <v>50</v>
      </c>
      <c r="I670" t="s">
        <v>50</v>
      </c>
      <c r="J670" t="s">
        <v>50</v>
      </c>
      <c r="K670" t="s">
        <v>50</v>
      </c>
      <c r="L670" t="s">
        <v>50</v>
      </c>
    </row>
    <row r="671" spans="1:31">
      <c r="A671" t="s">
        <v>128</v>
      </c>
      <c r="E671" t="s">
        <v>129</v>
      </c>
      <c r="F671" t="s">
        <v>271</v>
      </c>
      <c r="G671" t="s">
        <v>38</v>
      </c>
      <c r="H671" t="s">
        <v>38</v>
      </c>
      <c r="I671" t="s">
        <v>38</v>
      </c>
      <c r="J671" t="s">
        <v>38</v>
      </c>
      <c r="K671" t="s">
        <v>38</v>
      </c>
    </row>
    <row r="672" spans="1:31" ht="14.25" customHeight="1">
      <c r="E672" t="s">
        <v>105</v>
      </c>
      <c r="F672" t="s">
        <v>105</v>
      </c>
      <c r="G672" t="s">
        <v>38</v>
      </c>
      <c r="H672" t="s">
        <v>38</v>
      </c>
      <c r="I672" t="s">
        <v>38</v>
      </c>
      <c r="J672" t="s">
        <v>38</v>
      </c>
      <c r="K672" t="s">
        <v>38</v>
      </c>
      <c r="V672" t="s">
        <v>39</v>
      </c>
      <c r="W672" t="s">
        <v>60</v>
      </c>
      <c r="X672" t="s">
        <v>74</v>
      </c>
      <c r="Y672" t="s">
        <v>101</v>
      </c>
      <c r="AA672" t="s">
        <v>54</v>
      </c>
      <c r="AB672" t="s">
        <v>44</v>
      </c>
      <c r="AD672" t="s">
        <v>62</v>
      </c>
      <c r="AE672" t="s">
        <v>46</v>
      </c>
    </row>
    <row r="673" spans="1:31">
      <c r="E673" t="s">
        <v>36</v>
      </c>
      <c r="F673" t="s">
        <v>37</v>
      </c>
      <c r="G673" t="s">
        <v>50</v>
      </c>
      <c r="H673" t="s">
        <v>38</v>
      </c>
      <c r="I673" t="s">
        <v>59</v>
      </c>
      <c r="J673" t="s">
        <v>38</v>
      </c>
      <c r="K673" t="s">
        <v>38</v>
      </c>
    </row>
    <row r="674" spans="1:31">
      <c r="E674" t="s">
        <v>558</v>
      </c>
      <c r="F674" t="s">
        <v>290</v>
      </c>
      <c r="G674" t="s">
        <v>38</v>
      </c>
      <c r="H674" t="s">
        <v>38</v>
      </c>
      <c r="I674" t="s">
        <v>38</v>
      </c>
      <c r="J674" t="s">
        <v>59</v>
      </c>
      <c r="K674" t="s">
        <v>38</v>
      </c>
    </row>
    <row r="675" spans="1:31">
      <c r="A675" t="s">
        <v>77</v>
      </c>
      <c r="E675" t="s">
        <v>478</v>
      </c>
      <c r="F675" t="s">
        <v>479</v>
      </c>
      <c r="G675" t="s">
        <v>38</v>
      </c>
      <c r="H675" t="s">
        <v>38</v>
      </c>
      <c r="I675" t="s">
        <v>38</v>
      </c>
      <c r="J675" t="s">
        <v>38</v>
      </c>
      <c r="K675" t="s">
        <v>50</v>
      </c>
    </row>
    <row r="676" spans="1:31" ht="14.25" customHeight="1">
      <c r="A676" t="s">
        <v>175</v>
      </c>
      <c r="E676" t="s">
        <v>363</v>
      </c>
      <c r="F676" t="s">
        <v>363</v>
      </c>
      <c r="G676" t="s">
        <v>38</v>
      </c>
      <c r="H676" t="s">
        <v>38</v>
      </c>
      <c r="I676" t="s">
        <v>38</v>
      </c>
      <c r="J676" t="s">
        <v>38</v>
      </c>
    </row>
    <row r="677" spans="1:31" ht="14.25" customHeight="1">
      <c r="A677" t="s">
        <v>422</v>
      </c>
      <c r="E677" t="s">
        <v>37</v>
      </c>
      <c r="G677" t="s">
        <v>38</v>
      </c>
      <c r="H677" t="s">
        <v>38</v>
      </c>
      <c r="I677" t="s">
        <v>38</v>
      </c>
      <c r="J677" t="s">
        <v>38</v>
      </c>
    </row>
    <row r="678" spans="1:31">
      <c r="A678" t="s">
        <v>277</v>
      </c>
      <c r="E678" t="s">
        <v>36</v>
      </c>
      <c r="F678" t="s">
        <v>37</v>
      </c>
      <c r="G678" t="s">
        <v>38</v>
      </c>
      <c r="H678" t="s">
        <v>59</v>
      </c>
      <c r="I678" t="s">
        <v>38</v>
      </c>
      <c r="J678" t="s">
        <v>38</v>
      </c>
      <c r="V678" t="s">
        <v>51</v>
      </c>
      <c r="W678" t="s">
        <v>145</v>
      </c>
      <c r="X678" t="s">
        <v>92</v>
      </c>
      <c r="Y678" t="s">
        <v>107</v>
      </c>
      <c r="AA678" t="s">
        <v>54</v>
      </c>
      <c r="AB678" t="s">
        <v>44</v>
      </c>
      <c r="AE678" t="s">
        <v>46</v>
      </c>
    </row>
    <row r="679" spans="1:31" ht="14.25" customHeight="1">
      <c r="A679" t="s">
        <v>56</v>
      </c>
      <c r="E679" t="s">
        <v>455</v>
      </c>
      <c r="F679" t="s">
        <v>456</v>
      </c>
      <c r="G679" t="s">
        <v>38</v>
      </c>
      <c r="H679" t="s">
        <v>59</v>
      </c>
      <c r="I679" t="s">
        <v>38</v>
      </c>
      <c r="J679" t="s">
        <v>50</v>
      </c>
    </row>
    <row r="680" spans="1:31">
      <c r="E680" t="s">
        <v>378</v>
      </c>
      <c r="F680" t="s">
        <v>228</v>
      </c>
      <c r="G680" t="s">
        <v>38</v>
      </c>
      <c r="H680" t="s">
        <v>38</v>
      </c>
      <c r="I680" t="s">
        <v>38</v>
      </c>
      <c r="J680" t="s">
        <v>59</v>
      </c>
    </row>
    <row r="681" spans="1:31">
      <c r="A681" t="s">
        <v>56</v>
      </c>
      <c r="F681" t="s">
        <v>437</v>
      </c>
      <c r="G681" t="s">
        <v>38</v>
      </c>
      <c r="H681" t="s">
        <v>59</v>
      </c>
      <c r="I681" t="s">
        <v>38</v>
      </c>
      <c r="J681" t="s">
        <v>59</v>
      </c>
    </row>
    <row r="682" spans="1:31">
      <c r="G682" t="s">
        <v>38</v>
      </c>
      <c r="H682" t="s">
        <v>59</v>
      </c>
      <c r="I682" t="s">
        <v>38</v>
      </c>
      <c r="J682" t="s">
        <v>59</v>
      </c>
      <c r="V682" t="s">
        <v>80</v>
      </c>
    </row>
    <row r="683" spans="1:31">
      <c r="A683" t="s">
        <v>103</v>
      </c>
      <c r="E683" t="s">
        <v>427</v>
      </c>
      <c r="F683" t="s">
        <v>428</v>
      </c>
      <c r="G683" t="s">
        <v>38</v>
      </c>
      <c r="H683" t="s">
        <v>38</v>
      </c>
      <c r="I683" t="s">
        <v>38</v>
      </c>
    </row>
    <row r="684" spans="1:31">
      <c r="A684" t="s">
        <v>196</v>
      </c>
      <c r="E684" t="s">
        <v>363</v>
      </c>
      <c r="G684" t="s">
        <v>38</v>
      </c>
      <c r="H684" t="s">
        <v>38</v>
      </c>
      <c r="I684" t="s">
        <v>38</v>
      </c>
    </row>
    <row r="685" spans="1:31">
      <c r="A685" t="s">
        <v>56</v>
      </c>
      <c r="E685" t="s">
        <v>36</v>
      </c>
      <c r="F685" t="s">
        <v>100</v>
      </c>
      <c r="G685" t="s">
        <v>38</v>
      </c>
      <c r="H685" t="s">
        <v>38</v>
      </c>
      <c r="I685" t="s">
        <v>38</v>
      </c>
    </row>
    <row r="686" spans="1:31">
      <c r="E686" t="s">
        <v>359</v>
      </c>
      <c r="G686" t="s">
        <v>38</v>
      </c>
      <c r="H686" t="s">
        <v>38</v>
      </c>
      <c r="I686" t="s">
        <v>38</v>
      </c>
    </row>
    <row r="687" spans="1:31">
      <c r="G687" t="s">
        <v>38</v>
      </c>
      <c r="H687" t="s">
        <v>38</v>
      </c>
      <c r="I687" t="s">
        <v>38</v>
      </c>
    </row>
    <row r="688" spans="1:31">
      <c r="G688" t="s">
        <v>38</v>
      </c>
      <c r="H688" t="s">
        <v>50</v>
      </c>
      <c r="I688" t="s">
        <v>38</v>
      </c>
    </row>
    <row r="689" spans="1:31">
      <c r="E689" t="s">
        <v>105</v>
      </c>
      <c r="F689" t="s">
        <v>37</v>
      </c>
      <c r="G689" t="s">
        <v>59</v>
      </c>
      <c r="H689" t="s">
        <v>59</v>
      </c>
      <c r="I689" t="s">
        <v>59</v>
      </c>
    </row>
    <row r="690" spans="1:31">
      <c r="G690" t="s">
        <v>59</v>
      </c>
      <c r="H690" t="s">
        <v>59</v>
      </c>
      <c r="I690" t="s">
        <v>59</v>
      </c>
    </row>
    <row r="691" spans="1:31">
      <c r="A691" t="s">
        <v>77</v>
      </c>
      <c r="E691" t="s">
        <v>90</v>
      </c>
      <c r="F691" t="s">
        <v>163</v>
      </c>
      <c r="G691" t="s">
        <v>38</v>
      </c>
      <c r="H691" t="s">
        <v>38</v>
      </c>
      <c r="V691" t="s">
        <v>51</v>
      </c>
      <c r="W691" t="s">
        <v>106</v>
      </c>
      <c r="X691" t="s">
        <v>41</v>
      </c>
      <c r="Y691" t="s">
        <v>101</v>
      </c>
      <c r="AA691" t="s">
        <v>54</v>
      </c>
      <c r="AB691" t="s">
        <v>44</v>
      </c>
      <c r="AC691" t="s">
        <v>67</v>
      </c>
      <c r="AD691" t="s">
        <v>62</v>
      </c>
      <c r="AE691" t="s">
        <v>46</v>
      </c>
    </row>
    <row r="692" spans="1:31">
      <c r="A692" t="s">
        <v>122</v>
      </c>
      <c r="E692" t="s">
        <v>400</v>
      </c>
      <c r="F692" t="s">
        <v>401</v>
      </c>
      <c r="G692" t="s">
        <v>38</v>
      </c>
      <c r="H692" t="s">
        <v>38</v>
      </c>
    </row>
    <row r="693" spans="1:31">
      <c r="A693" t="s">
        <v>208</v>
      </c>
      <c r="E693" t="s">
        <v>124</v>
      </c>
      <c r="F693" t="s">
        <v>100</v>
      </c>
      <c r="G693" t="s">
        <v>38</v>
      </c>
      <c r="H693" t="s">
        <v>38</v>
      </c>
    </row>
    <row r="694" spans="1:31">
      <c r="E694" t="s">
        <v>105</v>
      </c>
      <c r="F694" t="s">
        <v>105</v>
      </c>
      <c r="G694" t="s">
        <v>38</v>
      </c>
      <c r="H694" t="s">
        <v>38</v>
      </c>
      <c r="V694" t="s">
        <v>80</v>
      </c>
      <c r="W694" t="s">
        <v>106</v>
      </c>
      <c r="X694" t="s">
        <v>74</v>
      </c>
      <c r="Y694" t="s">
        <v>101</v>
      </c>
      <c r="AA694" t="s">
        <v>54</v>
      </c>
      <c r="AB694" t="s">
        <v>44</v>
      </c>
      <c r="AD694" t="s">
        <v>62</v>
      </c>
      <c r="AE694" t="s">
        <v>46</v>
      </c>
    </row>
    <row r="695" spans="1:31">
      <c r="E695" t="s">
        <v>124</v>
      </c>
      <c r="F695" t="s">
        <v>118</v>
      </c>
      <c r="G695" t="s">
        <v>38</v>
      </c>
      <c r="H695" t="s">
        <v>38</v>
      </c>
    </row>
    <row r="696" spans="1:31" ht="14.25" customHeight="1">
      <c r="G696" t="s">
        <v>38</v>
      </c>
      <c r="H696" t="s">
        <v>38</v>
      </c>
    </row>
    <row r="697" spans="1:31">
      <c r="A697" t="s">
        <v>178</v>
      </c>
      <c r="E697" t="s">
        <v>36</v>
      </c>
      <c r="G697" t="s">
        <v>59</v>
      </c>
      <c r="H697" t="s">
        <v>38</v>
      </c>
    </row>
    <row r="698" spans="1:31">
      <c r="A698" t="s">
        <v>178</v>
      </c>
      <c r="E698" t="s">
        <v>417</v>
      </c>
      <c r="G698" t="s">
        <v>50</v>
      </c>
      <c r="H698" t="s">
        <v>50</v>
      </c>
    </row>
    <row r="699" spans="1:31">
      <c r="A699" t="s">
        <v>99</v>
      </c>
      <c r="E699" t="s">
        <v>399</v>
      </c>
      <c r="F699" t="s">
        <v>144</v>
      </c>
      <c r="G699" t="s">
        <v>59</v>
      </c>
      <c r="H699" t="s">
        <v>59</v>
      </c>
    </row>
    <row r="700" spans="1:31" ht="14.25" customHeight="1">
      <c r="A700" t="s">
        <v>56</v>
      </c>
      <c r="E700" t="s">
        <v>183</v>
      </c>
      <c r="F700" t="s">
        <v>228</v>
      </c>
      <c r="G700" t="s">
        <v>38</v>
      </c>
      <c r="V700" t="s">
        <v>39</v>
      </c>
      <c r="W700" t="s">
        <v>60</v>
      </c>
      <c r="X700" t="s">
        <v>74</v>
      </c>
      <c r="Y700" t="s">
        <v>107</v>
      </c>
      <c r="AA700" t="s">
        <v>54</v>
      </c>
      <c r="AB700" t="s">
        <v>44</v>
      </c>
      <c r="AC700" t="s">
        <v>55</v>
      </c>
      <c r="AD700" t="s">
        <v>45</v>
      </c>
      <c r="AE700" t="s">
        <v>46</v>
      </c>
    </row>
    <row r="701" spans="1:31" ht="14.25" customHeight="1">
      <c r="A701" t="s">
        <v>104</v>
      </c>
      <c r="E701" t="s">
        <v>105</v>
      </c>
      <c r="F701" t="s">
        <v>261</v>
      </c>
      <c r="G701" t="s">
        <v>38</v>
      </c>
      <c r="V701" t="s">
        <v>80</v>
      </c>
      <c r="W701" t="s">
        <v>40</v>
      </c>
      <c r="X701" t="s">
        <v>74</v>
      </c>
      <c r="Y701" t="s">
        <v>101</v>
      </c>
      <c r="AA701" t="s">
        <v>54</v>
      </c>
      <c r="AB701" t="s">
        <v>44</v>
      </c>
      <c r="AC701" t="s">
        <v>67</v>
      </c>
      <c r="AD701" t="s">
        <v>62</v>
      </c>
      <c r="AE701" t="s">
        <v>121</v>
      </c>
    </row>
    <row r="702" spans="1:31">
      <c r="A702" t="s">
        <v>77</v>
      </c>
      <c r="E702" t="s">
        <v>314</v>
      </c>
      <c r="F702" t="s">
        <v>296</v>
      </c>
      <c r="G702" t="s">
        <v>38</v>
      </c>
      <c r="V702" t="s">
        <v>80</v>
      </c>
      <c r="W702" t="s">
        <v>40</v>
      </c>
      <c r="X702" t="s">
        <v>41</v>
      </c>
      <c r="Y702" t="s">
        <v>107</v>
      </c>
      <c r="AA702" t="s">
        <v>54</v>
      </c>
      <c r="AB702" t="s">
        <v>54</v>
      </c>
      <c r="AD702" t="s">
        <v>45</v>
      </c>
      <c r="AE702" t="s">
        <v>46</v>
      </c>
    </row>
    <row r="703" spans="1:31" ht="14.25" customHeight="1">
      <c r="A703" t="s">
        <v>103</v>
      </c>
      <c r="G703" t="s">
        <v>38</v>
      </c>
    </row>
    <row r="704" spans="1:31">
      <c r="A704" t="s">
        <v>99</v>
      </c>
      <c r="E704" t="s">
        <v>105</v>
      </c>
      <c r="F704" t="s">
        <v>105</v>
      </c>
      <c r="G704" t="s">
        <v>38</v>
      </c>
    </row>
    <row r="705" spans="1:31" ht="14.25" customHeight="1">
      <c r="A705" t="s">
        <v>77</v>
      </c>
      <c r="G705" t="s">
        <v>38</v>
      </c>
    </row>
    <row r="706" spans="1:31" ht="14.25" customHeight="1">
      <c r="A706" t="s">
        <v>131</v>
      </c>
      <c r="F706" t="s">
        <v>105</v>
      </c>
      <c r="G706" t="s">
        <v>38</v>
      </c>
      <c r="V706" t="s">
        <v>51</v>
      </c>
      <c r="W706" t="s">
        <v>60</v>
      </c>
      <c r="X706" t="s">
        <v>41</v>
      </c>
      <c r="AA706" t="s">
        <v>54</v>
      </c>
      <c r="AB706" t="s">
        <v>44</v>
      </c>
      <c r="AD706" t="s">
        <v>45</v>
      </c>
    </row>
    <row r="707" spans="1:31">
      <c r="A707" t="s">
        <v>56</v>
      </c>
      <c r="E707" t="s">
        <v>124</v>
      </c>
      <c r="F707" t="s">
        <v>118</v>
      </c>
      <c r="G707" t="s">
        <v>38</v>
      </c>
      <c r="V707" t="s">
        <v>119</v>
      </c>
      <c r="W707" t="s">
        <v>52</v>
      </c>
      <c r="X707" t="s">
        <v>74</v>
      </c>
      <c r="Y707" t="s">
        <v>107</v>
      </c>
      <c r="AA707" t="s">
        <v>54</v>
      </c>
      <c r="AB707" t="s">
        <v>44</v>
      </c>
      <c r="AD707" t="s">
        <v>45</v>
      </c>
      <c r="AE707" t="s">
        <v>46</v>
      </c>
    </row>
    <row r="708" spans="1:31">
      <c r="E708" t="s">
        <v>543</v>
      </c>
      <c r="F708" t="s">
        <v>544</v>
      </c>
      <c r="G708" t="s">
        <v>38</v>
      </c>
    </row>
    <row r="709" spans="1:31" ht="14.25" customHeight="1">
      <c r="G709" t="s">
        <v>38</v>
      </c>
    </row>
    <row r="710" spans="1:31">
      <c r="G710" t="s">
        <v>38</v>
      </c>
      <c r="V710" t="s">
        <v>51</v>
      </c>
      <c r="W710" t="s">
        <v>106</v>
      </c>
      <c r="AA710" t="s">
        <v>54</v>
      </c>
      <c r="AB710" t="s">
        <v>44</v>
      </c>
    </row>
    <row r="711" spans="1:31">
      <c r="G711" t="s">
        <v>38</v>
      </c>
      <c r="V711" t="s">
        <v>80</v>
      </c>
    </row>
    <row r="712" spans="1:31">
      <c r="G712" t="s">
        <v>50</v>
      </c>
    </row>
    <row r="713" spans="1:31" ht="14.25" customHeight="1">
      <c r="A713" t="s">
        <v>103</v>
      </c>
      <c r="E713" t="s">
        <v>363</v>
      </c>
      <c r="G713" t="s">
        <v>59</v>
      </c>
    </row>
    <row r="714" spans="1:31" ht="14.25" customHeight="1">
      <c r="A714" t="s">
        <v>104</v>
      </c>
      <c r="F714" t="s">
        <v>414</v>
      </c>
      <c r="G714" t="s">
        <v>59</v>
      </c>
      <c r="V714" t="s">
        <v>51</v>
      </c>
      <c r="W714" t="s">
        <v>106</v>
      </c>
      <c r="X714" t="s">
        <v>92</v>
      </c>
      <c r="AA714" t="s">
        <v>92</v>
      </c>
      <c r="AB714" t="s">
        <v>92</v>
      </c>
      <c r="AD714" t="s">
        <v>62</v>
      </c>
      <c r="AE714" t="s">
        <v>46</v>
      </c>
    </row>
    <row r="715" spans="1:31">
      <c r="E715" t="s">
        <v>487</v>
      </c>
      <c r="F715" t="s">
        <v>72</v>
      </c>
      <c r="G715" t="s">
        <v>59</v>
      </c>
    </row>
    <row r="716" spans="1:31" ht="14.25" customHeight="1">
      <c r="G716" t="s">
        <v>59</v>
      </c>
    </row>
    <row r="717" spans="1:31">
      <c r="G717" t="s">
        <v>59</v>
      </c>
    </row>
    <row r="718" spans="1:31">
      <c r="G718" t="s">
        <v>59</v>
      </c>
    </row>
    <row r="719" spans="1:31">
      <c r="G719" t="s">
        <v>59</v>
      </c>
      <c r="V719" t="s">
        <v>80</v>
      </c>
      <c r="W719" t="s">
        <v>40</v>
      </c>
      <c r="X719" t="s">
        <v>74</v>
      </c>
    </row>
    <row r="720" spans="1:31">
      <c r="E720" t="s">
        <v>78</v>
      </c>
      <c r="F720" t="s">
        <v>79</v>
      </c>
      <c r="V720" t="s">
        <v>80</v>
      </c>
      <c r="W720" t="s">
        <v>60</v>
      </c>
      <c r="X720" t="s">
        <v>41</v>
      </c>
      <c r="Z720" t="s">
        <v>81</v>
      </c>
      <c r="AA720" t="s">
        <v>44</v>
      </c>
      <c r="AC720" t="s">
        <v>82</v>
      </c>
      <c r="AD720" t="s">
        <v>68</v>
      </c>
      <c r="AE720" t="s">
        <v>46</v>
      </c>
    </row>
    <row r="721" spans="1:31">
      <c r="F721" t="s">
        <v>105</v>
      </c>
      <c r="V721" t="s">
        <v>80</v>
      </c>
      <c r="W721" t="s">
        <v>40</v>
      </c>
      <c r="X721" t="s">
        <v>74</v>
      </c>
      <c r="Y721" t="s">
        <v>101</v>
      </c>
      <c r="AA721" t="s">
        <v>44</v>
      </c>
      <c r="AB721" t="s">
        <v>44</v>
      </c>
      <c r="AC721" t="s">
        <v>82</v>
      </c>
      <c r="AD721" t="s">
        <v>62</v>
      </c>
      <c r="AE721" t="s">
        <v>121</v>
      </c>
    </row>
    <row r="722" spans="1:31">
      <c r="A722" t="s">
        <v>56</v>
      </c>
      <c r="E722" t="s">
        <v>124</v>
      </c>
      <c r="F722" t="s">
        <v>140</v>
      </c>
      <c r="V722" t="s">
        <v>51</v>
      </c>
      <c r="W722" t="s">
        <v>60</v>
      </c>
      <c r="X722" t="s">
        <v>74</v>
      </c>
      <c r="Y722" t="s">
        <v>107</v>
      </c>
      <c r="AA722" t="s">
        <v>54</v>
      </c>
      <c r="AB722" t="s">
        <v>44</v>
      </c>
      <c r="AC722" t="s">
        <v>61</v>
      </c>
      <c r="AD722" t="s">
        <v>45</v>
      </c>
      <c r="AE722" t="s">
        <v>141</v>
      </c>
    </row>
    <row r="723" spans="1:31" ht="14.25" customHeight="1">
      <c r="A723" t="s">
        <v>99</v>
      </c>
      <c r="E723" t="s">
        <v>150</v>
      </c>
      <c r="F723" t="s">
        <v>151</v>
      </c>
      <c r="V723" t="s">
        <v>80</v>
      </c>
      <c r="W723" t="s">
        <v>40</v>
      </c>
      <c r="X723" t="s">
        <v>74</v>
      </c>
      <c r="AA723" t="s">
        <v>54</v>
      </c>
      <c r="AB723" t="s">
        <v>44</v>
      </c>
      <c r="AC723" t="s">
        <v>67</v>
      </c>
      <c r="AD723" t="s">
        <v>62</v>
      </c>
    </row>
    <row r="724" spans="1:31">
      <c r="V724" t="s">
        <v>73</v>
      </c>
      <c r="W724" t="s">
        <v>125</v>
      </c>
      <c r="X724" t="s">
        <v>41</v>
      </c>
      <c r="Y724" t="s">
        <v>107</v>
      </c>
      <c r="AA724" t="s">
        <v>44</v>
      </c>
      <c r="AB724" t="s">
        <v>44</v>
      </c>
      <c r="AC724" t="s">
        <v>67</v>
      </c>
      <c r="AD724" t="s">
        <v>156</v>
      </c>
      <c r="AE724" t="s">
        <v>121</v>
      </c>
    </row>
    <row r="725" spans="1:31" ht="14.25" customHeight="1">
      <c r="A725" t="s">
        <v>123</v>
      </c>
      <c r="E725" t="s">
        <v>164</v>
      </c>
      <c r="F725" t="s">
        <v>165</v>
      </c>
      <c r="V725" t="s">
        <v>51</v>
      </c>
      <c r="W725" t="s">
        <v>145</v>
      </c>
      <c r="X725" t="s">
        <v>74</v>
      </c>
      <c r="Y725" t="s">
        <v>101</v>
      </c>
      <c r="AA725" t="s">
        <v>54</v>
      </c>
      <c r="AB725" t="s">
        <v>44</v>
      </c>
      <c r="AC725" t="s">
        <v>67</v>
      </c>
      <c r="AD725" t="s">
        <v>157</v>
      </c>
      <c r="AE725" t="s">
        <v>166</v>
      </c>
    </row>
    <row r="726" spans="1:31">
      <c r="E726" t="s">
        <v>143</v>
      </c>
      <c r="F726" t="s">
        <v>170</v>
      </c>
      <c r="V726" t="s">
        <v>51</v>
      </c>
      <c r="W726" t="s">
        <v>145</v>
      </c>
      <c r="X726" t="s">
        <v>74</v>
      </c>
      <c r="Y726" t="s">
        <v>101</v>
      </c>
      <c r="AA726" t="s">
        <v>54</v>
      </c>
      <c r="AB726" t="s">
        <v>44</v>
      </c>
      <c r="AC726" t="s">
        <v>67</v>
      </c>
      <c r="AD726" t="s">
        <v>156</v>
      </c>
      <c r="AE726" t="s">
        <v>46</v>
      </c>
    </row>
    <row r="727" spans="1:31" ht="14.25" customHeight="1">
      <c r="E727" t="s">
        <v>143</v>
      </c>
      <c r="F727" t="s">
        <v>174</v>
      </c>
      <c r="V727" t="s">
        <v>51</v>
      </c>
      <c r="W727" t="s">
        <v>145</v>
      </c>
      <c r="X727" t="s">
        <v>74</v>
      </c>
      <c r="Y727" t="s">
        <v>101</v>
      </c>
      <c r="AA727" t="s">
        <v>54</v>
      </c>
      <c r="AB727" t="s">
        <v>44</v>
      </c>
      <c r="AC727" t="s">
        <v>61</v>
      </c>
      <c r="AD727" t="s">
        <v>156</v>
      </c>
      <c r="AE727" t="s">
        <v>46</v>
      </c>
    </row>
    <row r="728" spans="1:31">
      <c r="E728" t="s">
        <v>176</v>
      </c>
      <c r="F728" t="s">
        <v>170</v>
      </c>
      <c r="V728" t="s">
        <v>51</v>
      </c>
      <c r="W728" t="s">
        <v>145</v>
      </c>
      <c r="X728" t="s">
        <v>74</v>
      </c>
      <c r="Y728" t="s">
        <v>101</v>
      </c>
      <c r="AA728" t="s">
        <v>54</v>
      </c>
      <c r="AB728" t="s">
        <v>44</v>
      </c>
      <c r="AC728" t="s">
        <v>82</v>
      </c>
      <c r="AD728" t="s">
        <v>156</v>
      </c>
      <c r="AE728" t="s">
        <v>46</v>
      </c>
    </row>
    <row r="729" spans="1:31" ht="14.25" customHeight="1">
      <c r="A729" t="s">
        <v>56</v>
      </c>
      <c r="E729" t="s">
        <v>36</v>
      </c>
      <c r="F729" t="s">
        <v>100</v>
      </c>
      <c r="V729" t="s">
        <v>80</v>
      </c>
      <c r="W729" t="s">
        <v>145</v>
      </c>
      <c r="X729" t="s">
        <v>74</v>
      </c>
      <c r="AA729" t="s">
        <v>54</v>
      </c>
      <c r="AB729" t="s">
        <v>44</v>
      </c>
      <c r="AC729" t="s">
        <v>82</v>
      </c>
      <c r="AD729" t="s">
        <v>68</v>
      </c>
      <c r="AE729" t="s">
        <v>46</v>
      </c>
    </row>
    <row r="730" spans="1:31" ht="14.25" customHeight="1">
      <c r="A730" t="s">
        <v>56</v>
      </c>
      <c r="E730" t="s">
        <v>36</v>
      </c>
      <c r="F730" t="s">
        <v>100</v>
      </c>
      <c r="V730" t="s">
        <v>51</v>
      </c>
      <c r="W730" t="s">
        <v>52</v>
      </c>
      <c r="X730" t="s">
        <v>74</v>
      </c>
      <c r="Y730" t="s">
        <v>101</v>
      </c>
      <c r="AA730" t="s">
        <v>54</v>
      </c>
      <c r="AB730" t="s">
        <v>44</v>
      </c>
      <c r="AC730" t="s">
        <v>55</v>
      </c>
      <c r="AD730" t="s">
        <v>62</v>
      </c>
      <c r="AE730" t="s">
        <v>225</v>
      </c>
    </row>
    <row r="731" spans="1:31">
      <c r="A731" t="s">
        <v>104</v>
      </c>
      <c r="E731" t="s">
        <v>36</v>
      </c>
      <c r="F731" t="s">
        <v>100</v>
      </c>
      <c r="V731" t="s">
        <v>51</v>
      </c>
      <c r="W731" t="s">
        <v>106</v>
      </c>
      <c r="X731" t="s">
        <v>74</v>
      </c>
      <c r="AA731" t="s">
        <v>54</v>
      </c>
      <c r="AB731" t="s">
        <v>44</v>
      </c>
      <c r="AC731" t="s">
        <v>82</v>
      </c>
      <c r="AD731" t="s">
        <v>45</v>
      </c>
      <c r="AE731" t="s">
        <v>46</v>
      </c>
    </row>
    <row r="732" spans="1:31" ht="14.25" customHeight="1">
      <c r="A732" t="s">
        <v>56</v>
      </c>
      <c r="E732" t="s">
        <v>240</v>
      </c>
      <c r="F732" t="s">
        <v>241</v>
      </c>
      <c r="V732" t="s">
        <v>73</v>
      </c>
      <c r="W732" t="s">
        <v>52</v>
      </c>
      <c r="X732" t="s">
        <v>74</v>
      </c>
      <c r="Y732" t="s">
        <v>101</v>
      </c>
      <c r="AA732" t="s">
        <v>54</v>
      </c>
      <c r="AB732" t="s">
        <v>44</v>
      </c>
      <c r="AC732" t="s">
        <v>67</v>
      </c>
      <c r="AD732" t="s">
        <v>45</v>
      </c>
      <c r="AE732" t="s">
        <v>46</v>
      </c>
    </row>
    <row r="733" spans="1:31">
      <c r="A733" t="s">
        <v>99</v>
      </c>
      <c r="E733" t="s">
        <v>258</v>
      </c>
      <c r="F733" t="s">
        <v>259</v>
      </c>
      <c r="V733" t="s">
        <v>51</v>
      </c>
      <c r="W733" t="s">
        <v>145</v>
      </c>
      <c r="X733" t="s">
        <v>74</v>
      </c>
      <c r="Y733" t="s">
        <v>107</v>
      </c>
      <c r="AA733" t="s">
        <v>54</v>
      </c>
      <c r="AB733" t="s">
        <v>44</v>
      </c>
      <c r="AC733" t="s">
        <v>61</v>
      </c>
      <c r="AD733" t="s">
        <v>62</v>
      </c>
      <c r="AE733" t="s">
        <v>46</v>
      </c>
    </row>
    <row r="734" spans="1:31">
      <c r="A734" t="s">
        <v>103</v>
      </c>
      <c r="E734" t="s">
        <v>267</v>
      </c>
      <c r="F734" t="s">
        <v>249</v>
      </c>
      <c r="V734" t="s">
        <v>80</v>
      </c>
      <c r="W734" t="s">
        <v>40</v>
      </c>
      <c r="X734" t="s">
        <v>74</v>
      </c>
      <c r="AA734" t="s">
        <v>54</v>
      </c>
      <c r="AB734" t="s">
        <v>44</v>
      </c>
      <c r="AC734" t="s">
        <v>82</v>
      </c>
      <c r="AD734" t="s">
        <v>45</v>
      </c>
      <c r="AE734" t="s">
        <v>121</v>
      </c>
    </row>
    <row r="735" spans="1:31">
      <c r="E735" t="s">
        <v>285</v>
      </c>
      <c r="F735" t="s">
        <v>286</v>
      </c>
      <c r="V735" t="s">
        <v>51</v>
      </c>
      <c r="W735" t="s">
        <v>52</v>
      </c>
      <c r="X735" t="s">
        <v>41</v>
      </c>
      <c r="Y735" t="s">
        <v>107</v>
      </c>
      <c r="AA735" t="s">
        <v>54</v>
      </c>
      <c r="AB735" t="s">
        <v>44</v>
      </c>
      <c r="AC735" t="s">
        <v>287</v>
      </c>
      <c r="AD735" t="s">
        <v>45</v>
      </c>
      <c r="AE735" t="s">
        <v>46</v>
      </c>
    </row>
    <row r="736" spans="1:31" ht="14.25" customHeight="1">
      <c r="A736" t="s">
        <v>77</v>
      </c>
      <c r="E736" t="s">
        <v>295</v>
      </c>
      <c r="F736" t="s">
        <v>296</v>
      </c>
      <c r="V736" t="s">
        <v>73</v>
      </c>
      <c r="W736" t="s">
        <v>283</v>
      </c>
      <c r="X736" t="s">
        <v>41</v>
      </c>
      <c r="Y736" t="s">
        <v>107</v>
      </c>
      <c r="AA736" t="s">
        <v>54</v>
      </c>
      <c r="AB736" t="s">
        <v>44</v>
      </c>
      <c r="AC736" t="s">
        <v>116</v>
      </c>
      <c r="AD736" t="s">
        <v>45</v>
      </c>
      <c r="AE736" t="s">
        <v>121</v>
      </c>
    </row>
    <row r="737" spans="1:32">
      <c r="A737" t="s">
        <v>131</v>
      </c>
      <c r="V737" t="s">
        <v>51</v>
      </c>
      <c r="W737" t="s">
        <v>40</v>
      </c>
      <c r="X737" t="s">
        <v>92</v>
      </c>
      <c r="Y737" t="s">
        <v>101</v>
      </c>
      <c r="AA737" t="s">
        <v>92</v>
      </c>
      <c r="AB737" t="s">
        <v>92</v>
      </c>
      <c r="AC737" t="s">
        <v>55</v>
      </c>
      <c r="AD737" t="s">
        <v>156</v>
      </c>
      <c r="AE737" t="s">
        <v>46</v>
      </c>
    </row>
    <row r="738" spans="1:32" ht="14.25" customHeight="1">
      <c r="V738" t="s">
        <v>80</v>
      </c>
      <c r="W738" t="s">
        <v>60</v>
      </c>
      <c r="X738" t="s">
        <v>74</v>
      </c>
      <c r="Y738" t="s">
        <v>107</v>
      </c>
      <c r="AA738" t="s">
        <v>44</v>
      </c>
      <c r="AB738" t="s">
        <v>44</v>
      </c>
      <c r="AC738" t="s">
        <v>61</v>
      </c>
      <c r="AD738" t="s">
        <v>62</v>
      </c>
      <c r="AE738" t="s">
        <v>121</v>
      </c>
    </row>
    <row r="739" spans="1:32" ht="14.25" customHeight="1">
      <c r="A739" t="s">
        <v>175</v>
      </c>
      <c r="E739" t="s">
        <v>36</v>
      </c>
      <c r="V739" t="s">
        <v>39</v>
      </c>
      <c r="W739" t="s">
        <v>60</v>
      </c>
      <c r="X739" t="s">
        <v>41</v>
      </c>
      <c r="Y739" t="s">
        <v>101</v>
      </c>
      <c r="AA739" t="s">
        <v>54</v>
      </c>
      <c r="AB739" t="s">
        <v>44</v>
      </c>
      <c r="AD739" t="s">
        <v>45</v>
      </c>
      <c r="AE739" t="s">
        <v>46</v>
      </c>
      <c r="AF739" t="s">
        <v>366</v>
      </c>
    </row>
    <row r="740" spans="1:32">
      <c r="A740" t="s">
        <v>56</v>
      </c>
      <c r="E740" t="s">
        <v>375</v>
      </c>
      <c r="F740" t="s">
        <v>282</v>
      </c>
    </row>
    <row r="741" spans="1:32">
      <c r="A741" t="s">
        <v>99</v>
      </c>
    </row>
    <row r="742" spans="1:32">
      <c r="A742" t="s">
        <v>132</v>
      </c>
    </row>
    <row r="743" spans="1:32" ht="14.25" customHeight="1">
      <c r="A743" t="s">
        <v>56</v>
      </c>
      <c r="E743" t="s">
        <v>378</v>
      </c>
    </row>
    <row r="744" spans="1:32">
      <c r="A744" t="s">
        <v>56</v>
      </c>
    </row>
    <row r="745" spans="1:32">
      <c r="A745" t="s">
        <v>99</v>
      </c>
    </row>
    <row r="746" spans="1:32" ht="14.25" customHeight="1">
      <c r="A746" t="s">
        <v>208</v>
      </c>
      <c r="E746" t="s">
        <v>90</v>
      </c>
      <c r="F746" t="s">
        <v>163</v>
      </c>
      <c r="V746" t="s">
        <v>119</v>
      </c>
      <c r="W746" t="s">
        <v>52</v>
      </c>
      <c r="X746" t="s">
        <v>74</v>
      </c>
      <c r="Y746" t="s">
        <v>107</v>
      </c>
      <c r="AA746" t="s">
        <v>44</v>
      </c>
      <c r="AB746" t="s">
        <v>44</v>
      </c>
      <c r="AD746" t="s">
        <v>45</v>
      </c>
      <c r="AE746" t="s">
        <v>46</v>
      </c>
    </row>
    <row r="747" spans="1:32">
      <c r="A747" t="s">
        <v>196</v>
      </c>
      <c r="E747" t="s">
        <v>154</v>
      </c>
    </row>
    <row r="748" spans="1:32">
      <c r="A748" t="s">
        <v>98</v>
      </c>
      <c r="E748" t="s">
        <v>36</v>
      </c>
    </row>
    <row r="749" spans="1:32">
      <c r="A749" t="s">
        <v>77</v>
      </c>
      <c r="E749" t="s">
        <v>90</v>
      </c>
    </row>
    <row r="750" spans="1:32">
      <c r="A750" t="s">
        <v>131</v>
      </c>
    </row>
    <row r="751" spans="1:32">
      <c r="A751" t="s">
        <v>99</v>
      </c>
      <c r="E751" t="s">
        <v>384</v>
      </c>
      <c r="F751" t="s">
        <v>385</v>
      </c>
      <c r="V751" t="s">
        <v>51</v>
      </c>
      <c r="W751" t="s">
        <v>60</v>
      </c>
      <c r="X751" t="s">
        <v>74</v>
      </c>
      <c r="Y751" t="s">
        <v>101</v>
      </c>
      <c r="AA751" t="s">
        <v>54</v>
      </c>
      <c r="AB751" t="s">
        <v>44</v>
      </c>
      <c r="AD751" t="s">
        <v>45</v>
      </c>
      <c r="AE751" t="s">
        <v>386</v>
      </c>
    </row>
    <row r="752" spans="1:32">
      <c r="A752" t="s">
        <v>83</v>
      </c>
    </row>
    <row r="753" spans="1:5">
      <c r="A753" t="s">
        <v>104</v>
      </c>
    </row>
    <row r="754" spans="1:5">
      <c r="A754" t="s">
        <v>98</v>
      </c>
    </row>
    <row r="755" spans="1:5">
      <c r="A755" t="s">
        <v>132</v>
      </c>
    </row>
    <row r="756" spans="1:5">
      <c r="A756" t="s">
        <v>56</v>
      </c>
      <c r="E756" t="s">
        <v>105</v>
      </c>
    </row>
    <row r="757" spans="1:5">
      <c r="A757" t="s">
        <v>99</v>
      </c>
    </row>
    <row r="758" spans="1:5" ht="14.25" customHeight="1">
      <c r="A758" t="s">
        <v>131</v>
      </c>
    </row>
    <row r="759" spans="1:5">
      <c r="A759" t="s">
        <v>131</v>
      </c>
    </row>
    <row r="760" spans="1:5" ht="14.25" customHeight="1">
      <c r="A760" t="s">
        <v>175</v>
      </c>
    </row>
    <row r="761" spans="1:5">
      <c r="A761" t="s">
        <v>397</v>
      </c>
    </row>
    <row r="762" spans="1:5">
      <c r="A762" t="s">
        <v>56</v>
      </c>
      <c r="E762" t="s">
        <v>403</v>
      </c>
    </row>
    <row r="763" spans="1:5">
      <c r="A763" t="s">
        <v>56</v>
      </c>
    </row>
    <row r="764" spans="1:5">
      <c r="A764" t="s">
        <v>98</v>
      </c>
    </row>
    <row r="765" spans="1:5">
      <c r="A765" t="s">
        <v>56</v>
      </c>
    </row>
    <row r="766" spans="1:5">
      <c r="A766" t="s">
        <v>103</v>
      </c>
    </row>
    <row r="767" spans="1:5">
      <c r="A767" t="s">
        <v>77</v>
      </c>
    </row>
    <row r="768" spans="1:5">
      <c r="A768" t="s">
        <v>178</v>
      </c>
    </row>
    <row r="769" spans="1:31">
      <c r="A769" t="s">
        <v>56</v>
      </c>
    </row>
    <row r="770" spans="1:31">
      <c r="A770" t="s">
        <v>56</v>
      </c>
      <c r="E770" t="s">
        <v>322</v>
      </c>
    </row>
    <row r="771" spans="1:31">
      <c r="A771" t="s">
        <v>83</v>
      </c>
    </row>
    <row r="772" spans="1:31">
      <c r="A772" t="s">
        <v>56</v>
      </c>
    </row>
    <row r="773" spans="1:31">
      <c r="A773" t="s">
        <v>56</v>
      </c>
      <c r="E773" t="s">
        <v>36</v>
      </c>
      <c r="F773" t="s">
        <v>238</v>
      </c>
      <c r="V773" t="s">
        <v>73</v>
      </c>
      <c r="W773" t="s">
        <v>52</v>
      </c>
      <c r="X773" t="s">
        <v>74</v>
      </c>
      <c r="Y773" t="s">
        <v>107</v>
      </c>
      <c r="AA773" t="s">
        <v>54</v>
      </c>
      <c r="AB773" t="s">
        <v>44</v>
      </c>
      <c r="AD773" t="s">
        <v>45</v>
      </c>
      <c r="AE773" t="s">
        <v>46</v>
      </c>
    </row>
    <row r="774" spans="1:31">
      <c r="A774" t="s">
        <v>56</v>
      </c>
    </row>
    <row r="775" spans="1:31">
      <c r="A775" t="s">
        <v>103</v>
      </c>
    </row>
    <row r="776" spans="1:31">
      <c r="A776" t="s">
        <v>77</v>
      </c>
      <c r="E776" t="s">
        <v>90</v>
      </c>
      <c r="F776" t="s">
        <v>163</v>
      </c>
      <c r="V776" t="s">
        <v>119</v>
      </c>
      <c r="W776" t="s">
        <v>52</v>
      </c>
      <c r="X776" t="s">
        <v>41</v>
      </c>
      <c r="AA776" t="s">
        <v>54</v>
      </c>
      <c r="AB776" t="s">
        <v>44</v>
      </c>
      <c r="AD776" t="s">
        <v>68</v>
      </c>
    </row>
    <row r="777" spans="1:31">
      <c r="A777" t="s">
        <v>131</v>
      </c>
    </row>
    <row r="778" spans="1:31">
      <c r="A778" t="s">
        <v>56</v>
      </c>
      <c r="E778" t="s">
        <v>36</v>
      </c>
    </row>
    <row r="779" spans="1:31">
      <c r="A779" t="s">
        <v>77</v>
      </c>
      <c r="E779" t="s">
        <v>216</v>
      </c>
      <c r="F779" t="s">
        <v>181</v>
      </c>
    </row>
    <row r="780" spans="1:31">
      <c r="A780" t="s">
        <v>83</v>
      </c>
    </row>
    <row r="781" spans="1:31">
      <c r="A781" t="s">
        <v>126</v>
      </c>
    </row>
    <row r="782" spans="1:31">
      <c r="A782" t="s">
        <v>56</v>
      </c>
    </row>
    <row r="783" spans="1:31">
      <c r="A783" t="s">
        <v>56</v>
      </c>
      <c r="E783" t="s">
        <v>434</v>
      </c>
      <c r="F783" t="s">
        <v>363</v>
      </c>
    </row>
    <row r="784" spans="1:31">
      <c r="A784" t="s">
        <v>178</v>
      </c>
    </row>
    <row r="785" spans="1:31">
      <c r="A785" t="s">
        <v>70</v>
      </c>
      <c r="E785" t="s">
        <v>143</v>
      </c>
      <c r="F785" t="s">
        <v>173</v>
      </c>
    </row>
    <row r="786" spans="1:31">
      <c r="A786" t="s">
        <v>83</v>
      </c>
    </row>
    <row r="787" spans="1:31">
      <c r="A787" t="s">
        <v>56</v>
      </c>
      <c r="E787" t="s">
        <v>436</v>
      </c>
    </row>
    <row r="788" spans="1:31">
      <c r="A788" t="s">
        <v>178</v>
      </c>
    </row>
    <row r="789" spans="1:31">
      <c r="A789" t="s">
        <v>132</v>
      </c>
    </row>
    <row r="790" spans="1:31">
      <c r="A790" t="s">
        <v>77</v>
      </c>
    </row>
    <row r="791" spans="1:31">
      <c r="A791" t="s">
        <v>56</v>
      </c>
    </row>
    <row r="792" spans="1:31">
      <c r="A792" t="s">
        <v>103</v>
      </c>
    </row>
    <row r="793" spans="1:31">
      <c r="A793" t="s">
        <v>70</v>
      </c>
      <c r="E793" t="s">
        <v>114</v>
      </c>
      <c r="F793" t="s">
        <v>437</v>
      </c>
    </row>
    <row r="794" spans="1:31">
      <c r="A794" t="s">
        <v>132</v>
      </c>
    </row>
    <row r="795" spans="1:31">
      <c r="A795" t="s">
        <v>280</v>
      </c>
    </row>
    <row r="796" spans="1:31">
      <c r="A796" t="s">
        <v>56</v>
      </c>
      <c r="E796" t="s">
        <v>36</v>
      </c>
    </row>
    <row r="797" spans="1:31">
      <c r="A797" t="s">
        <v>120</v>
      </c>
    </row>
    <row r="798" spans="1:31">
      <c r="A798" t="s">
        <v>77</v>
      </c>
      <c r="F798" t="s">
        <v>447</v>
      </c>
      <c r="V798" t="s">
        <v>80</v>
      </c>
      <c r="W798" t="s">
        <v>106</v>
      </c>
      <c r="X798" t="s">
        <v>41</v>
      </c>
      <c r="Y798" t="s">
        <v>107</v>
      </c>
      <c r="AA798" t="s">
        <v>54</v>
      </c>
      <c r="AB798" t="s">
        <v>44</v>
      </c>
      <c r="AD798" t="s">
        <v>45</v>
      </c>
      <c r="AE798" t="s">
        <v>137</v>
      </c>
    </row>
    <row r="799" spans="1:31">
      <c r="A799" t="s">
        <v>34</v>
      </c>
    </row>
    <row r="800" spans="1:31">
      <c r="A800" t="s">
        <v>126</v>
      </c>
      <c r="E800" t="s">
        <v>191</v>
      </c>
      <c r="V800" t="s">
        <v>51</v>
      </c>
      <c r="W800" t="s">
        <v>145</v>
      </c>
      <c r="X800" t="s">
        <v>74</v>
      </c>
      <c r="Y800" t="s">
        <v>107</v>
      </c>
      <c r="AA800" t="s">
        <v>54</v>
      </c>
      <c r="AB800" t="s">
        <v>44</v>
      </c>
      <c r="AE800" t="s">
        <v>46</v>
      </c>
    </row>
    <row r="801" spans="1:6">
      <c r="A801" t="s">
        <v>453</v>
      </c>
      <c r="E801" t="s">
        <v>90</v>
      </c>
      <c r="F801" t="s">
        <v>163</v>
      </c>
    </row>
    <row r="802" spans="1:6">
      <c r="A802" t="s">
        <v>56</v>
      </c>
    </row>
    <row r="803" spans="1:6">
      <c r="A803" t="s">
        <v>205</v>
      </c>
    </row>
    <row r="804" spans="1:6">
      <c r="A804" t="s">
        <v>70</v>
      </c>
    </row>
    <row r="805" spans="1:6">
      <c r="A805" t="s">
        <v>56</v>
      </c>
      <c r="E805" t="s">
        <v>90</v>
      </c>
    </row>
    <row r="806" spans="1:6">
      <c r="A806" t="s">
        <v>77</v>
      </c>
    </row>
    <row r="807" spans="1:6">
      <c r="A807" t="s">
        <v>99</v>
      </c>
    </row>
    <row r="808" spans="1:6">
      <c r="A808" t="s">
        <v>103</v>
      </c>
    </row>
    <row r="809" spans="1:6">
      <c r="A809" t="s">
        <v>122</v>
      </c>
    </row>
    <row r="810" spans="1:6">
      <c r="A810" t="s">
        <v>126</v>
      </c>
      <c r="E810" t="s">
        <v>458</v>
      </c>
    </row>
    <row r="811" spans="1:6">
      <c r="A811" t="s">
        <v>56</v>
      </c>
    </row>
    <row r="812" spans="1:6">
      <c r="A812" t="s">
        <v>56</v>
      </c>
    </row>
    <row r="813" spans="1:6">
      <c r="A813" t="s">
        <v>70</v>
      </c>
    </row>
    <row r="814" spans="1:6">
      <c r="A814" t="s">
        <v>56</v>
      </c>
    </row>
    <row r="815" spans="1:6">
      <c r="A815" t="s">
        <v>122</v>
      </c>
      <c r="E815" t="s">
        <v>105</v>
      </c>
    </row>
    <row r="816" spans="1:6">
      <c r="A816" t="s">
        <v>99</v>
      </c>
      <c r="E816" t="s">
        <v>105</v>
      </c>
    </row>
    <row r="817" spans="1:31">
      <c r="A817" t="s">
        <v>56</v>
      </c>
    </row>
    <row r="818" spans="1:31">
      <c r="A818" t="s">
        <v>77</v>
      </c>
    </row>
    <row r="819" spans="1:31">
      <c r="A819" t="s">
        <v>56</v>
      </c>
      <c r="F819" t="s">
        <v>100</v>
      </c>
    </row>
    <row r="820" spans="1:31">
      <c r="A820" t="s">
        <v>99</v>
      </c>
    </row>
    <row r="821" spans="1:31">
      <c r="A821" t="s">
        <v>99</v>
      </c>
      <c r="E821" t="s">
        <v>322</v>
      </c>
    </row>
    <row r="822" spans="1:31">
      <c r="A822" t="s">
        <v>128</v>
      </c>
    </row>
    <row r="823" spans="1:31">
      <c r="A823" t="s">
        <v>103</v>
      </c>
      <c r="V823" t="s">
        <v>51</v>
      </c>
      <c r="W823" t="s">
        <v>106</v>
      </c>
      <c r="X823" t="s">
        <v>74</v>
      </c>
      <c r="Y823" t="s">
        <v>107</v>
      </c>
      <c r="AA823" t="s">
        <v>54</v>
      </c>
      <c r="AB823" t="s">
        <v>44</v>
      </c>
      <c r="AD823" t="s">
        <v>68</v>
      </c>
      <c r="AE823" t="s">
        <v>46</v>
      </c>
    </row>
    <row r="824" spans="1:31">
      <c r="A824" t="s">
        <v>122</v>
      </c>
      <c r="V824" t="s">
        <v>51</v>
      </c>
      <c r="W824" t="s">
        <v>106</v>
      </c>
      <c r="X824" t="s">
        <v>74</v>
      </c>
      <c r="AA824" t="s">
        <v>54</v>
      </c>
      <c r="AB824" t="s">
        <v>44</v>
      </c>
      <c r="AD824" t="s">
        <v>68</v>
      </c>
    </row>
    <row r="825" spans="1:31">
      <c r="A825" t="s">
        <v>56</v>
      </c>
    </row>
    <row r="826" spans="1:31">
      <c r="A826" t="s">
        <v>56</v>
      </c>
    </row>
    <row r="827" spans="1:31">
      <c r="A827" t="s">
        <v>56</v>
      </c>
    </row>
    <row r="828" spans="1:31">
      <c r="A828" t="s">
        <v>83</v>
      </c>
    </row>
    <row r="829" spans="1:31">
      <c r="A829" t="s">
        <v>103</v>
      </c>
    </row>
    <row r="830" spans="1:31">
      <c r="A830" t="s">
        <v>99</v>
      </c>
    </row>
    <row r="831" spans="1:31">
      <c r="A831" t="s">
        <v>104</v>
      </c>
      <c r="E831" t="s">
        <v>90</v>
      </c>
    </row>
    <row r="832" spans="1:31">
      <c r="A832" t="s">
        <v>34</v>
      </c>
    </row>
    <row r="833" spans="1:6">
      <c r="A833" t="s">
        <v>77</v>
      </c>
    </row>
    <row r="834" spans="1:6">
      <c r="A834" t="s">
        <v>103</v>
      </c>
      <c r="E834" t="s">
        <v>90</v>
      </c>
      <c r="F834" t="s">
        <v>473</v>
      </c>
    </row>
    <row r="835" spans="1:6">
      <c r="A835" t="s">
        <v>103</v>
      </c>
    </row>
    <row r="836" spans="1:6">
      <c r="A836" t="s">
        <v>56</v>
      </c>
    </row>
    <row r="837" spans="1:6">
      <c r="A837" t="s">
        <v>99</v>
      </c>
    </row>
    <row r="838" spans="1:6">
      <c r="A838" t="s">
        <v>122</v>
      </c>
    </row>
    <row r="839" spans="1:6">
      <c r="A839" t="s">
        <v>56</v>
      </c>
    </row>
    <row r="840" spans="1:6">
      <c r="A840" t="s">
        <v>56</v>
      </c>
    </row>
    <row r="841" spans="1:6">
      <c r="A841" t="s">
        <v>77</v>
      </c>
    </row>
    <row r="842" spans="1:6">
      <c r="A842" t="s">
        <v>56</v>
      </c>
    </row>
    <row r="843" spans="1:6">
      <c r="A843" t="s">
        <v>70</v>
      </c>
    </row>
    <row r="844" spans="1:6">
      <c r="A844" t="s">
        <v>83</v>
      </c>
    </row>
    <row r="845" spans="1:6">
      <c r="A845" t="s">
        <v>89</v>
      </c>
    </row>
    <row r="846" spans="1:6">
      <c r="A846" t="s">
        <v>56</v>
      </c>
    </row>
    <row r="847" spans="1:6">
      <c r="A847" t="s">
        <v>56</v>
      </c>
      <c r="E847" t="s">
        <v>378</v>
      </c>
    </row>
    <row r="848" spans="1:6">
      <c r="A848" t="s">
        <v>56</v>
      </c>
    </row>
    <row r="849" spans="1:31">
      <c r="A849" t="s">
        <v>208</v>
      </c>
      <c r="E849" t="s">
        <v>143</v>
      </c>
    </row>
    <row r="850" spans="1:31">
      <c r="A850" t="s">
        <v>56</v>
      </c>
      <c r="E850" t="s">
        <v>487</v>
      </c>
    </row>
    <row r="851" spans="1:31">
      <c r="A851" t="s">
        <v>99</v>
      </c>
    </row>
    <row r="852" spans="1:31">
      <c r="A852" t="s">
        <v>56</v>
      </c>
      <c r="E852" t="s">
        <v>154</v>
      </c>
    </row>
    <row r="853" spans="1:31">
      <c r="A853" t="s">
        <v>77</v>
      </c>
    </row>
    <row r="854" spans="1:31">
      <c r="A854" t="s">
        <v>99</v>
      </c>
      <c r="E854" t="s">
        <v>36</v>
      </c>
    </row>
    <row r="855" spans="1:31">
      <c r="A855" t="s">
        <v>56</v>
      </c>
      <c r="E855" t="s">
        <v>64</v>
      </c>
    </row>
    <row r="856" spans="1:31">
      <c r="A856" t="s">
        <v>490</v>
      </c>
    </row>
    <row r="857" spans="1:31">
      <c r="A857" t="s">
        <v>227</v>
      </c>
    </row>
    <row r="858" spans="1:31">
      <c r="A858" t="s">
        <v>104</v>
      </c>
    </row>
    <row r="859" spans="1:31">
      <c r="A859" t="s">
        <v>131</v>
      </c>
      <c r="E859" t="s">
        <v>143</v>
      </c>
      <c r="F859" t="s">
        <v>170</v>
      </c>
      <c r="V859" t="s">
        <v>51</v>
      </c>
      <c r="W859" t="s">
        <v>106</v>
      </c>
      <c r="X859" t="s">
        <v>41</v>
      </c>
      <c r="Y859" t="s">
        <v>107</v>
      </c>
      <c r="AA859" t="s">
        <v>54</v>
      </c>
      <c r="AB859" t="s">
        <v>44</v>
      </c>
      <c r="AD859" t="s">
        <v>45</v>
      </c>
      <c r="AE859" t="s">
        <v>492</v>
      </c>
    </row>
    <row r="860" spans="1:31">
      <c r="A860" t="s">
        <v>77</v>
      </c>
    </row>
    <row r="861" spans="1:31">
      <c r="A861" t="s">
        <v>77</v>
      </c>
    </row>
    <row r="862" spans="1:31">
      <c r="A862" t="s">
        <v>99</v>
      </c>
    </row>
    <row r="863" spans="1:31">
      <c r="A863" t="s">
        <v>56</v>
      </c>
    </row>
    <row r="864" spans="1:31">
      <c r="A864" t="s">
        <v>126</v>
      </c>
    </row>
    <row r="865" spans="1:31">
      <c r="A865" t="s">
        <v>122</v>
      </c>
    </row>
    <row r="866" spans="1:31">
      <c r="A866" t="s">
        <v>77</v>
      </c>
    </row>
    <row r="867" spans="1:31">
      <c r="A867" t="s">
        <v>103</v>
      </c>
    </row>
    <row r="868" spans="1:31">
      <c r="A868" t="s">
        <v>104</v>
      </c>
    </row>
    <row r="869" spans="1:31">
      <c r="A869" t="s">
        <v>99</v>
      </c>
      <c r="E869" t="s">
        <v>124</v>
      </c>
      <c r="F869" t="s">
        <v>100</v>
      </c>
      <c r="V869" t="s">
        <v>51</v>
      </c>
      <c r="W869" t="s">
        <v>145</v>
      </c>
      <c r="X869" t="s">
        <v>74</v>
      </c>
      <c r="Y869" t="s">
        <v>101</v>
      </c>
      <c r="AA869" t="s">
        <v>54</v>
      </c>
      <c r="AB869" t="s">
        <v>44</v>
      </c>
      <c r="AD869" t="s">
        <v>156</v>
      </c>
    </row>
    <row r="870" spans="1:31">
      <c r="A870" t="s">
        <v>83</v>
      </c>
      <c r="E870" t="s">
        <v>234</v>
      </c>
    </row>
    <row r="871" spans="1:31">
      <c r="A871" t="s">
        <v>99</v>
      </c>
    </row>
    <row r="872" spans="1:31">
      <c r="A872" t="s">
        <v>56</v>
      </c>
    </row>
    <row r="873" spans="1:31">
      <c r="A873" t="s">
        <v>56</v>
      </c>
    </row>
    <row r="874" spans="1:31">
      <c r="A874" t="s">
        <v>56</v>
      </c>
      <c r="E874" t="s">
        <v>500</v>
      </c>
      <c r="F874" t="s">
        <v>501</v>
      </c>
      <c r="V874" t="s">
        <v>51</v>
      </c>
      <c r="W874" t="s">
        <v>52</v>
      </c>
      <c r="X874" t="s">
        <v>41</v>
      </c>
      <c r="Y874" t="s">
        <v>107</v>
      </c>
      <c r="AA874" t="s">
        <v>92</v>
      </c>
      <c r="AB874" t="s">
        <v>44</v>
      </c>
      <c r="AD874" t="s">
        <v>45</v>
      </c>
      <c r="AE874" t="s">
        <v>46</v>
      </c>
    </row>
    <row r="875" spans="1:31">
      <c r="A875" t="s">
        <v>77</v>
      </c>
    </row>
    <row r="876" spans="1:31">
      <c r="A876" t="s">
        <v>502</v>
      </c>
    </row>
    <row r="877" spans="1:31">
      <c r="A877" t="s">
        <v>280</v>
      </c>
      <c r="E877" t="s">
        <v>124</v>
      </c>
      <c r="F877" t="s">
        <v>173</v>
      </c>
      <c r="V877" t="s">
        <v>51</v>
      </c>
      <c r="W877" t="s">
        <v>60</v>
      </c>
      <c r="X877" t="s">
        <v>92</v>
      </c>
      <c r="AA877" t="s">
        <v>92</v>
      </c>
      <c r="AB877" t="s">
        <v>44</v>
      </c>
      <c r="AD877" t="s">
        <v>45</v>
      </c>
    </row>
    <row r="878" spans="1:31">
      <c r="A878" t="s">
        <v>103</v>
      </c>
    </row>
    <row r="879" spans="1:31">
      <c r="A879" t="s">
        <v>504</v>
      </c>
      <c r="E879" t="s">
        <v>124</v>
      </c>
    </row>
    <row r="880" spans="1:31">
      <c r="A880" t="s">
        <v>99</v>
      </c>
    </row>
    <row r="881" spans="1:6">
      <c r="A881" t="s">
        <v>56</v>
      </c>
      <c r="E881" t="s">
        <v>105</v>
      </c>
    </row>
    <row r="882" spans="1:6">
      <c r="A882" t="s">
        <v>103</v>
      </c>
    </row>
    <row r="883" spans="1:6">
      <c r="A883" t="s">
        <v>89</v>
      </c>
      <c r="E883" t="s">
        <v>230</v>
      </c>
      <c r="F883" t="s">
        <v>249</v>
      </c>
    </row>
    <row r="884" spans="1:6">
      <c r="A884" t="s">
        <v>103</v>
      </c>
    </row>
    <row r="885" spans="1:6">
      <c r="A885" t="s">
        <v>342</v>
      </c>
    </row>
    <row r="886" spans="1:6">
      <c r="A886" t="s">
        <v>99</v>
      </c>
    </row>
    <row r="887" spans="1:6">
      <c r="A887" t="s">
        <v>196</v>
      </c>
    </row>
    <row r="888" spans="1:6">
      <c r="A888" t="s">
        <v>127</v>
      </c>
    </row>
    <row r="889" spans="1:6">
      <c r="A889" t="s">
        <v>126</v>
      </c>
    </row>
    <row r="890" spans="1:6">
      <c r="A890" t="s">
        <v>34</v>
      </c>
    </row>
    <row r="891" spans="1:6">
      <c r="A891" t="s">
        <v>56</v>
      </c>
    </row>
    <row r="892" spans="1:6">
      <c r="A892" t="s">
        <v>77</v>
      </c>
    </row>
    <row r="893" spans="1:6">
      <c r="A893" t="s">
        <v>47</v>
      </c>
      <c r="E893" t="s">
        <v>511</v>
      </c>
    </row>
    <row r="894" spans="1:6">
      <c r="A894" t="s">
        <v>77</v>
      </c>
    </row>
    <row r="895" spans="1:6">
      <c r="A895" t="s">
        <v>56</v>
      </c>
    </row>
    <row r="896" spans="1:6">
      <c r="A896" t="s">
        <v>208</v>
      </c>
      <c r="E896" t="s">
        <v>378</v>
      </c>
    </row>
    <row r="897" spans="1:31">
      <c r="A897" t="s">
        <v>89</v>
      </c>
    </row>
    <row r="898" spans="1:31">
      <c r="A898" t="s">
        <v>99</v>
      </c>
      <c r="E898" t="s">
        <v>230</v>
      </c>
      <c r="F898" t="s">
        <v>181</v>
      </c>
      <c r="V898" t="s">
        <v>51</v>
      </c>
      <c r="W898" t="s">
        <v>106</v>
      </c>
      <c r="X898" t="s">
        <v>41</v>
      </c>
      <c r="AA898" t="s">
        <v>54</v>
      </c>
      <c r="AB898" t="s">
        <v>44</v>
      </c>
      <c r="AD898" t="s">
        <v>68</v>
      </c>
      <c r="AE898" t="s">
        <v>477</v>
      </c>
    </row>
    <row r="899" spans="1:31">
      <c r="A899" t="s">
        <v>103</v>
      </c>
      <c r="E899" t="s">
        <v>90</v>
      </c>
      <c r="F899" t="s">
        <v>37</v>
      </c>
    </row>
    <row r="900" spans="1:31">
      <c r="A900" t="s">
        <v>70</v>
      </c>
      <c r="E900" t="s">
        <v>105</v>
      </c>
    </row>
    <row r="901" spans="1:31">
      <c r="A901" t="s">
        <v>56</v>
      </c>
      <c r="E901" t="s">
        <v>124</v>
      </c>
      <c r="F901" t="s">
        <v>118</v>
      </c>
    </row>
    <row r="902" spans="1:31">
      <c r="A902" t="s">
        <v>120</v>
      </c>
    </row>
    <row r="903" spans="1:31">
      <c r="A903" t="s">
        <v>178</v>
      </c>
    </row>
    <row r="904" spans="1:31">
      <c r="A904" t="s">
        <v>56</v>
      </c>
    </row>
    <row r="905" spans="1:31">
      <c r="A905" t="s">
        <v>99</v>
      </c>
    </row>
    <row r="906" spans="1:31">
      <c r="A906" t="s">
        <v>77</v>
      </c>
      <c r="E906" t="s">
        <v>515</v>
      </c>
    </row>
    <row r="907" spans="1:31">
      <c r="A907" t="s">
        <v>99</v>
      </c>
    </row>
    <row r="908" spans="1:31">
      <c r="A908" t="s">
        <v>158</v>
      </c>
      <c r="V908" t="s">
        <v>39</v>
      </c>
      <c r="W908" t="s">
        <v>40</v>
      </c>
      <c r="X908" t="s">
        <v>41</v>
      </c>
      <c r="AA908" t="s">
        <v>54</v>
      </c>
      <c r="AB908" t="s">
        <v>54</v>
      </c>
    </row>
    <row r="909" spans="1:31">
      <c r="A909" t="s">
        <v>178</v>
      </c>
      <c r="E909" t="s">
        <v>36</v>
      </c>
      <c r="F909" t="s">
        <v>37</v>
      </c>
    </row>
    <row r="910" spans="1:31">
      <c r="A910" t="s">
        <v>104</v>
      </c>
    </row>
    <row r="911" spans="1:31">
      <c r="A911" t="s">
        <v>56</v>
      </c>
    </row>
    <row r="912" spans="1:31">
      <c r="A912" t="s">
        <v>158</v>
      </c>
    </row>
    <row r="913" spans="1:31">
      <c r="A913" t="s">
        <v>98</v>
      </c>
    </row>
    <row r="914" spans="1:31">
      <c r="A914" t="s">
        <v>104</v>
      </c>
      <c r="E914" t="s">
        <v>168</v>
      </c>
    </row>
    <row r="915" spans="1:31">
      <c r="A915" t="s">
        <v>34</v>
      </c>
    </row>
    <row r="916" spans="1:31">
      <c r="A916" t="s">
        <v>99</v>
      </c>
    </row>
    <row r="917" spans="1:31">
      <c r="A917" t="s">
        <v>56</v>
      </c>
    </row>
    <row r="918" spans="1:31">
      <c r="A918" t="s">
        <v>520</v>
      </c>
    </row>
    <row r="919" spans="1:31">
      <c r="A919" t="s">
        <v>99</v>
      </c>
    </row>
    <row r="920" spans="1:31">
      <c r="A920" t="s">
        <v>178</v>
      </c>
    </row>
    <row r="921" spans="1:31">
      <c r="A921" t="s">
        <v>131</v>
      </c>
    </row>
    <row r="922" spans="1:31">
      <c r="A922" t="s">
        <v>56</v>
      </c>
    </row>
    <row r="923" spans="1:31">
      <c r="A923" t="s">
        <v>77</v>
      </c>
    </row>
    <row r="924" spans="1:31">
      <c r="A924" t="s">
        <v>103</v>
      </c>
    </row>
    <row r="925" spans="1:31">
      <c r="A925" t="s">
        <v>103</v>
      </c>
    </row>
    <row r="926" spans="1:31">
      <c r="A926" t="s">
        <v>99</v>
      </c>
    </row>
    <row r="927" spans="1:31">
      <c r="A927" t="s">
        <v>70</v>
      </c>
      <c r="E927" t="s">
        <v>105</v>
      </c>
      <c r="V927" t="s">
        <v>73</v>
      </c>
      <c r="W927" t="s">
        <v>60</v>
      </c>
      <c r="X927" t="s">
        <v>74</v>
      </c>
      <c r="Y927" t="s">
        <v>107</v>
      </c>
      <c r="AA927" t="s">
        <v>54</v>
      </c>
      <c r="AB927" t="s">
        <v>44</v>
      </c>
      <c r="AD927" t="s">
        <v>45</v>
      </c>
      <c r="AE927" t="s">
        <v>46</v>
      </c>
    </row>
    <row r="928" spans="1:31">
      <c r="A928" t="s">
        <v>70</v>
      </c>
      <c r="E928" t="s">
        <v>105</v>
      </c>
      <c r="F928" t="s">
        <v>105</v>
      </c>
    </row>
    <row r="929" spans="1:31">
      <c r="A929" t="s">
        <v>131</v>
      </c>
      <c r="E929" t="s">
        <v>105</v>
      </c>
      <c r="F929" t="s">
        <v>105</v>
      </c>
      <c r="V929" t="s">
        <v>51</v>
      </c>
      <c r="W929" t="s">
        <v>106</v>
      </c>
      <c r="X929" t="s">
        <v>41</v>
      </c>
      <c r="Y929" t="s">
        <v>107</v>
      </c>
      <c r="AA929" t="s">
        <v>54</v>
      </c>
      <c r="AB929" t="s">
        <v>44</v>
      </c>
      <c r="AD929" t="s">
        <v>156</v>
      </c>
      <c r="AE929" t="s">
        <v>46</v>
      </c>
    </row>
    <row r="930" spans="1:31">
      <c r="A930" t="s">
        <v>104</v>
      </c>
      <c r="E930" t="s">
        <v>36</v>
      </c>
    </row>
    <row r="931" spans="1:31">
      <c r="A931" t="s">
        <v>128</v>
      </c>
      <c r="E931" t="s">
        <v>154</v>
      </c>
    </row>
    <row r="932" spans="1:31">
      <c r="A932" t="s">
        <v>83</v>
      </c>
      <c r="E932" t="s">
        <v>90</v>
      </c>
      <c r="V932" t="s">
        <v>51</v>
      </c>
      <c r="W932" t="s">
        <v>52</v>
      </c>
      <c r="X932" t="s">
        <v>74</v>
      </c>
      <c r="AA932" t="s">
        <v>54</v>
      </c>
      <c r="AB932" t="s">
        <v>44</v>
      </c>
      <c r="AD932" t="s">
        <v>45</v>
      </c>
      <c r="AE932" t="s">
        <v>46</v>
      </c>
    </row>
    <row r="933" spans="1:31">
      <c r="A933" t="s">
        <v>56</v>
      </c>
    </row>
    <row r="934" spans="1:31">
      <c r="A934" t="s">
        <v>126</v>
      </c>
    </row>
    <row r="935" spans="1:31">
      <c r="A935" t="s">
        <v>104</v>
      </c>
    </row>
    <row r="936" spans="1:31">
      <c r="A936" t="s">
        <v>77</v>
      </c>
    </row>
    <row r="937" spans="1:31">
      <c r="A937" t="s">
        <v>56</v>
      </c>
    </row>
    <row r="938" spans="1:31">
      <c r="A938" t="s">
        <v>178</v>
      </c>
    </row>
    <row r="939" spans="1:31">
      <c r="A939" t="s">
        <v>131</v>
      </c>
    </row>
    <row r="940" spans="1:31">
      <c r="A940" t="s">
        <v>175</v>
      </c>
    </row>
    <row r="941" spans="1:31">
      <c r="A941" t="s">
        <v>524</v>
      </c>
    </row>
    <row r="942" spans="1:31">
      <c r="A942" t="s">
        <v>196</v>
      </c>
    </row>
    <row r="943" spans="1:31">
      <c r="A943" t="s">
        <v>98</v>
      </c>
    </row>
    <row r="944" spans="1:31">
      <c r="A944" t="s">
        <v>99</v>
      </c>
    </row>
    <row r="945" spans="1:31">
      <c r="A945" t="s">
        <v>131</v>
      </c>
    </row>
    <row r="946" spans="1:31">
      <c r="A946" t="s">
        <v>83</v>
      </c>
    </row>
    <row r="947" spans="1:31">
      <c r="A947" t="s">
        <v>158</v>
      </c>
    </row>
    <row r="948" spans="1:31">
      <c r="A948" t="s">
        <v>56</v>
      </c>
    </row>
    <row r="949" spans="1:31">
      <c r="A949" t="s">
        <v>277</v>
      </c>
    </row>
    <row r="950" spans="1:31">
      <c r="A950" t="s">
        <v>158</v>
      </c>
    </row>
    <row r="951" spans="1:31">
      <c r="A951" t="s">
        <v>528</v>
      </c>
    </row>
    <row r="952" spans="1:31">
      <c r="A952" t="s">
        <v>99</v>
      </c>
    </row>
    <row r="953" spans="1:31">
      <c r="A953" t="s">
        <v>56</v>
      </c>
      <c r="E953" t="s">
        <v>48</v>
      </c>
    </row>
    <row r="954" spans="1:31">
      <c r="A954" t="s">
        <v>99</v>
      </c>
    </row>
    <row r="955" spans="1:31">
      <c r="A955" t="s">
        <v>122</v>
      </c>
    </row>
    <row r="956" spans="1:31">
      <c r="A956" t="s">
        <v>103</v>
      </c>
    </row>
    <row r="957" spans="1:31">
      <c r="E957" t="s">
        <v>37</v>
      </c>
    </row>
    <row r="958" spans="1:31">
      <c r="E958" t="s">
        <v>124</v>
      </c>
      <c r="F958" t="s">
        <v>532</v>
      </c>
      <c r="V958" t="s">
        <v>80</v>
      </c>
      <c r="W958" t="s">
        <v>60</v>
      </c>
      <c r="X958" t="s">
        <v>74</v>
      </c>
      <c r="AA958" t="s">
        <v>54</v>
      </c>
      <c r="AB958" t="s">
        <v>44</v>
      </c>
      <c r="AD958" t="s">
        <v>45</v>
      </c>
      <c r="AE958" t="s">
        <v>46</v>
      </c>
    </row>
    <row r="959" spans="1:31">
      <c r="E959" t="s">
        <v>378</v>
      </c>
    </row>
    <row r="960" spans="1:31">
      <c r="E960" t="s">
        <v>150</v>
      </c>
      <c r="V960" t="s">
        <v>119</v>
      </c>
      <c r="W960" t="s">
        <v>145</v>
      </c>
      <c r="X960" t="s">
        <v>41</v>
      </c>
      <c r="AA960" t="s">
        <v>54</v>
      </c>
      <c r="AB960" t="s">
        <v>44</v>
      </c>
      <c r="AD960" t="s">
        <v>45</v>
      </c>
      <c r="AE960" t="s">
        <v>46</v>
      </c>
    </row>
    <row r="961" spans="5:31">
      <c r="E961" t="s">
        <v>363</v>
      </c>
      <c r="F961" t="s">
        <v>533</v>
      </c>
    </row>
    <row r="962" spans="5:31">
      <c r="E962" t="s">
        <v>188</v>
      </c>
    </row>
    <row r="963" spans="5:31">
      <c r="E963" t="s">
        <v>105</v>
      </c>
    </row>
    <row r="964" spans="5:31">
      <c r="E964" t="s">
        <v>537</v>
      </c>
      <c r="F964" t="s">
        <v>100</v>
      </c>
      <c r="V964" t="s">
        <v>73</v>
      </c>
      <c r="W964" t="s">
        <v>40</v>
      </c>
      <c r="X964" t="s">
        <v>92</v>
      </c>
      <c r="AA964" t="s">
        <v>44</v>
      </c>
      <c r="AB964" t="s">
        <v>54</v>
      </c>
      <c r="AD964" t="s">
        <v>62</v>
      </c>
    </row>
    <row r="965" spans="5:31">
      <c r="E965" t="s">
        <v>105</v>
      </c>
      <c r="F965" t="s">
        <v>105</v>
      </c>
      <c r="V965" t="s">
        <v>119</v>
      </c>
      <c r="W965" t="s">
        <v>52</v>
      </c>
      <c r="X965" t="s">
        <v>41</v>
      </c>
      <c r="Y965" t="s">
        <v>101</v>
      </c>
      <c r="AA965" t="s">
        <v>54</v>
      </c>
      <c r="AB965" t="s">
        <v>44</v>
      </c>
      <c r="AD965" t="s">
        <v>45</v>
      </c>
      <c r="AE965" t="s">
        <v>46</v>
      </c>
    </row>
    <row r="966" spans="5:31">
      <c r="E966" t="s">
        <v>539</v>
      </c>
    </row>
    <row r="967" spans="5:31">
      <c r="E967" t="s">
        <v>124</v>
      </c>
      <c r="F967" t="s">
        <v>37</v>
      </c>
    </row>
    <row r="968" spans="5:31">
      <c r="E968" t="s">
        <v>191</v>
      </c>
    </row>
    <row r="969" spans="5:31">
      <c r="E969" t="s">
        <v>265</v>
      </c>
    </row>
    <row r="970" spans="5:31">
      <c r="E970" t="s">
        <v>36</v>
      </c>
    </row>
    <row r="971" spans="5:31">
      <c r="E971" t="s">
        <v>363</v>
      </c>
    </row>
    <row r="972" spans="5:31">
      <c r="E972" t="s">
        <v>363</v>
      </c>
    </row>
    <row r="973" spans="5:31">
      <c r="E973" t="s">
        <v>545</v>
      </c>
    </row>
    <row r="974" spans="5:31">
      <c r="E974" t="s">
        <v>511</v>
      </c>
      <c r="F974" t="s">
        <v>170</v>
      </c>
    </row>
    <row r="975" spans="5:31">
      <c r="E975" t="s">
        <v>188</v>
      </c>
    </row>
    <row r="976" spans="5:31">
      <c r="E976" t="s">
        <v>36</v>
      </c>
      <c r="F976" t="s">
        <v>37</v>
      </c>
    </row>
    <row r="977" spans="5:31">
      <c r="E977" t="s">
        <v>363</v>
      </c>
      <c r="F977" t="s">
        <v>363</v>
      </c>
      <c r="V977" t="s">
        <v>80</v>
      </c>
      <c r="W977" t="s">
        <v>60</v>
      </c>
      <c r="X977" t="s">
        <v>74</v>
      </c>
      <c r="AA977" t="s">
        <v>44</v>
      </c>
      <c r="AB977" t="s">
        <v>44</v>
      </c>
      <c r="AD977" t="s">
        <v>45</v>
      </c>
      <c r="AE977" t="s">
        <v>46</v>
      </c>
    </row>
    <row r="978" spans="5:31">
      <c r="E978" t="s">
        <v>124</v>
      </c>
    </row>
    <row r="979" spans="5:31">
      <c r="E979" t="s">
        <v>124</v>
      </c>
      <c r="F979" t="s">
        <v>118</v>
      </c>
      <c r="V979" t="s">
        <v>80</v>
      </c>
      <c r="W979" t="s">
        <v>60</v>
      </c>
      <c r="X979" t="s">
        <v>74</v>
      </c>
      <c r="Y979" t="s">
        <v>101</v>
      </c>
      <c r="AA979" t="s">
        <v>54</v>
      </c>
      <c r="AB979" t="s">
        <v>44</v>
      </c>
      <c r="AD979" t="s">
        <v>156</v>
      </c>
      <c r="AE979" t="s">
        <v>557</v>
      </c>
    </row>
    <row r="980" spans="5:31">
      <c r="E980" t="s">
        <v>36</v>
      </c>
    </row>
    <row r="981" spans="5:31">
      <c r="E981" t="s">
        <v>90</v>
      </c>
      <c r="V981" t="s">
        <v>51</v>
      </c>
      <c r="W981" t="s">
        <v>52</v>
      </c>
      <c r="X981" t="s">
        <v>41</v>
      </c>
      <c r="Y981" t="s">
        <v>107</v>
      </c>
      <c r="AA981" t="s">
        <v>54</v>
      </c>
      <c r="AB981" t="s">
        <v>44</v>
      </c>
      <c r="AD981" t="s">
        <v>45</v>
      </c>
    </row>
    <row r="982" spans="5:31">
      <c r="E982" t="s">
        <v>191</v>
      </c>
      <c r="V982" t="s">
        <v>73</v>
      </c>
      <c r="W982" t="s">
        <v>60</v>
      </c>
      <c r="X982" t="s">
        <v>74</v>
      </c>
      <c r="Y982" t="s">
        <v>107</v>
      </c>
      <c r="AA982" t="s">
        <v>54</v>
      </c>
      <c r="AB982" t="s">
        <v>44</v>
      </c>
      <c r="AD982" t="s">
        <v>45</v>
      </c>
      <c r="AE982" t="s">
        <v>76</v>
      </c>
    </row>
    <row r="983" spans="5:31">
      <c r="E983" t="s">
        <v>78</v>
      </c>
    </row>
    <row r="984" spans="5:31">
      <c r="E984" t="s">
        <v>133</v>
      </c>
      <c r="F984" t="s">
        <v>134</v>
      </c>
    </row>
    <row r="985" spans="5:31">
      <c r="E985" t="s">
        <v>570</v>
      </c>
    </row>
    <row r="986" spans="5:31">
      <c r="F986" t="s">
        <v>37</v>
      </c>
    </row>
    <row r="987" spans="5:31">
      <c r="F987" t="s">
        <v>118</v>
      </c>
      <c r="V987" t="s">
        <v>73</v>
      </c>
      <c r="W987" t="s">
        <v>40</v>
      </c>
      <c r="X987" t="s">
        <v>74</v>
      </c>
      <c r="Y987" t="s">
        <v>107</v>
      </c>
      <c r="AA987" t="s">
        <v>54</v>
      </c>
      <c r="AB987" t="s">
        <v>44</v>
      </c>
      <c r="AD987" t="s">
        <v>156</v>
      </c>
      <c r="AE987" t="s">
        <v>46</v>
      </c>
    </row>
    <row r="988" spans="5:31">
      <c r="F988" t="s">
        <v>363</v>
      </c>
    </row>
    <row r="989" spans="5:31">
      <c r="F989" t="s">
        <v>174</v>
      </c>
      <c r="V989" t="s">
        <v>51</v>
      </c>
      <c r="W989" t="s">
        <v>106</v>
      </c>
      <c r="X989" t="s">
        <v>74</v>
      </c>
      <c r="Y989" t="s">
        <v>101</v>
      </c>
      <c r="AA989" t="s">
        <v>54</v>
      </c>
      <c r="AB989" t="s">
        <v>44</v>
      </c>
      <c r="AD989" t="s">
        <v>156</v>
      </c>
    </row>
    <row r="990" spans="5:31">
      <c r="V990" t="s">
        <v>51</v>
      </c>
      <c r="W990" t="s">
        <v>145</v>
      </c>
      <c r="X990" t="s">
        <v>74</v>
      </c>
      <c r="AB990" t="s">
        <v>44</v>
      </c>
      <c r="AD990" t="s">
        <v>157</v>
      </c>
      <c r="AE990" t="s">
        <v>46</v>
      </c>
    </row>
    <row r="991" spans="5:31">
      <c r="V991" t="s">
        <v>39</v>
      </c>
      <c r="W991" t="s">
        <v>60</v>
      </c>
      <c r="X991" t="s">
        <v>41</v>
      </c>
      <c r="Y991" t="s">
        <v>186</v>
      </c>
    </row>
    <row r="996" spans="23:27">
      <c r="Z996" s="1"/>
    </row>
    <row r="997" spans="23:27">
      <c r="W997" s="1"/>
      <c r="AA997" s="1"/>
    </row>
    <row r="998" spans="23:27">
      <c r="AA998" s="1"/>
    </row>
    <row r="999" spans="23:27">
      <c r="W999" s="1"/>
      <c r="AA999" s="1"/>
    </row>
    <row r="1002" spans="23:27">
      <c r="W1002" s="1"/>
    </row>
    <row r="1005" spans="23:27">
      <c r="Z1005" s="2"/>
    </row>
    <row r="1006" spans="23:27">
      <c r="W1006" s="1"/>
      <c r="Z1006" s="2"/>
    </row>
    <row r="1007" spans="23:27">
      <c r="W1007" s="1"/>
      <c r="Z1007" s="2"/>
    </row>
    <row r="1008" spans="23:27">
      <c r="W1008" s="1"/>
      <c r="Z1008" s="2"/>
    </row>
    <row r="1009" spans="23:26">
      <c r="W1009" s="1"/>
      <c r="Z1009" s="2"/>
    </row>
    <row r="1010" spans="23:26">
      <c r="W1010" s="1"/>
      <c r="Z1010" s="2"/>
    </row>
    <row r="1011" spans="23:26">
      <c r="W1011" s="1"/>
      <c r="Z1011" s="2"/>
    </row>
    <row r="1012" spans="23:26">
      <c r="W1012" s="1"/>
      <c r="Z1012" s="2"/>
    </row>
    <row r="1013" spans="23:26">
      <c r="W1013" s="1"/>
      <c r="Z1013" s="2"/>
    </row>
    <row r="1014" spans="23:26">
      <c r="Z1014" s="2"/>
    </row>
    <row r="1015" spans="23:26">
      <c r="Z1015" s="2"/>
    </row>
    <row r="1016" spans="23:26">
      <c r="Z1016" s="2"/>
    </row>
    <row r="1017" spans="23:26">
      <c r="Z1017" s="2"/>
    </row>
    <row r="1018" spans="23:26">
      <c r="Z1018" s="2"/>
    </row>
    <row r="1019" spans="23:26">
      <c r="Z1019" s="2"/>
    </row>
    <row r="1020" spans="23:26">
      <c r="Z1020" s="2"/>
    </row>
    <row r="1021" spans="23:26">
      <c r="Z1021" s="2"/>
    </row>
    <row r="1022" spans="23:26">
      <c r="Z1022" s="2"/>
    </row>
    <row r="1023" spans="23:26">
      <c r="Z1023" s="2"/>
    </row>
    <row r="1024" spans="23:26">
      <c r="Z1024" s="2"/>
    </row>
    <row r="1025" spans="26:26">
      <c r="Z1025" s="2"/>
    </row>
    <row r="1026" spans="26:26">
      <c r="Z1026" s="2"/>
    </row>
    <row r="1027" spans="26:26">
      <c r="Z1027" s="2"/>
    </row>
    <row r="1028" spans="26:26">
      <c r="Z1028" s="2"/>
    </row>
    <row r="1029" spans="26:26">
      <c r="Z1029" s="2"/>
    </row>
    <row r="1030" spans="26:26">
      <c r="Z1030" s="2"/>
    </row>
    <row r="1031" spans="26:26">
      <c r="Z1031" s="2"/>
    </row>
    <row r="1032" spans="26:26">
      <c r="Z1032" s="2"/>
    </row>
    <row r="1033" spans="26:26">
      <c r="Z1033" s="2"/>
    </row>
  </sheetData>
  <sortState ref="A2:AF1045">
    <sortCondition ref="U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20"/>
  <sheetViews>
    <sheetView topLeftCell="D1" zoomScale="70" zoomScaleNormal="70" workbookViewId="0">
      <selection activeCell="R2" sqref="R2"/>
    </sheetView>
  </sheetViews>
  <sheetFormatPr defaultRowHeight="15"/>
  <cols>
    <col min="1" max="1" width="14.28515625" style="32" bestFit="1" customWidth="1"/>
    <col min="2" max="2" width="50.7109375" style="32" customWidth="1"/>
    <col min="3" max="3" width="47.140625" style="32" customWidth="1"/>
    <col min="4" max="4" width="59.7109375" style="32" customWidth="1"/>
    <col min="5" max="5" width="35.42578125" style="32" customWidth="1"/>
    <col min="6" max="6" width="57.85546875" style="32" customWidth="1"/>
    <col min="7" max="7" width="50.85546875" style="32" bestFit="1" customWidth="1"/>
    <col min="8" max="8" width="51.5703125" style="32" bestFit="1" customWidth="1"/>
    <col min="9" max="9" width="49.5703125" style="32" bestFit="1" customWidth="1"/>
    <col min="10" max="10" width="51.42578125" style="32" bestFit="1" customWidth="1"/>
    <col min="11" max="11" width="42.28515625" style="32" bestFit="1" customWidth="1"/>
    <col min="12" max="12" width="114.85546875" style="32" bestFit="1" customWidth="1"/>
    <col min="13" max="13" width="9.28515625" style="32" bestFit="1" customWidth="1"/>
    <col min="14" max="14" width="50.140625" style="32" bestFit="1" customWidth="1"/>
    <col min="15" max="15" width="36.5703125" style="32" bestFit="1" customWidth="1"/>
    <col min="16" max="16" width="43.85546875" style="32" bestFit="1" customWidth="1"/>
    <col min="17" max="17" width="78.5703125" style="32" bestFit="1" customWidth="1"/>
    <col min="18" max="18" width="74.7109375" style="32" bestFit="1" customWidth="1"/>
    <col min="19" max="19" width="72" style="32" bestFit="1" customWidth="1"/>
    <col min="20" max="20" width="64.140625" style="32" bestFit="1" customWidth="1"/>
    <col min="21" max="21" width="160.7109375" style="32" bestFit="1" customWidth="1"/>
    <col min="22" max="22" width="94.7109375" style="32" bestFit="1" customWidth="1"/>
    <col min="23" max="23" width="100.5703125" style="32" bestFit="1" customWidth="1"/>
    <col min="24" max="24" width="111.42578125" style="32" bestFit="1" customWidth="1"/>
    <col min="25" max="16384" width="9.140625" style="32"/>
  </cols>
  <sheetData>
    <row r="1" spans="1:24" s="31" customFormat="1" ht="45">
      <c r="A1" s="31" t="s">
        <v>0</v>
      </c>
      <c r="B1" s="31" t="s">
        <v>1</v>
      </c>
      <c r="C1" s="31" t="s">
        <v>575</v>
      </c>
      <c r="D1" s="31" t="s">
        <v>576</v>
      </c>
      <c r="E1" s="31" t="s">
        <v>577</v>
      </c>
      <c r="F1" s="31" t="s">
        <v>578</v>
      </c>
      <c r="G1" s="31" t="s">
        <v>579</v>
      </c>
      <c r="H1" s="31" t="s">
        <v>580</v>
      </c>
      <c r="I1" s="31" t="s">
        <v>581</v>
      </c>
      <c r="J1" s="31" t="s">
        <v>582</v>
      </c>
      <c r="K1" s="31" t="s">
        <v>583</v>
      </c>
      <c r="L1" s="31" t="s">
        <v>584</v>
      </c>
      <c r="M1" s="31" t="s">
        <v>585</v>
      </c>
      <c r="N1" s="31" t="s">
        <v>586</v>
      </c>
      <c r="O1" s="31" t="s">
        <v>587</v>
      </c>
      <c r="P1" s="31" t="s">
        <v>588</v>
      </c>
      <c r="Q1" s="31" t="s">
        <v>589</v>
      </c>
      <c r="R1" s="31" t="s">
        <v>590</v>
      </c>
      <c r="S1" s="31" t="s">
        <v>591</v>
      </c>
      <c r="T1" s="31" t="s">
        <v>592</v>
      </c>
      <c r="U1" s="31" t="s">
        <v>593</v>
      </c>
      <c r="V1" s="31" t="s">
        <v>594</v>
      </c>
      <c r="W1" s="31" t="s">
        <v>595</v>
      </c>
      <c r="X1" s="31" t="s">
        <v>596</v>
      </c>
    </row>
    <row r="2" spans="1:24">
      <c r="A2" s="32" t="s">
        <v>597</v>
      </c>
      <c r="B2" s="32" t="s">
        <v>1551</v>
      </c>
      <c r="C2" s="32" t="s">
        <v>1552</v>
      </c>
      <c r="D2" s="32" t="s">
        <v>517</v>
      </c>
      <c r="E2" s="32" t="s">
        <v>1553</v>
      </c>
      <c r="F2" s="32" t="s">
        <v>1554</v>
      </c>
      <c r="G2" s="32" t="s">
        <v>602</v>
      </c>
      <c r="H2" s="32" t="s">
        <v>602</v>
      </c>
      <c r="I2" s="32" t="s">
        <v>38</v>
      </c>
      <c r="J2" s="32" t="s">
        <v>602</v>
      </c>
      <c r="K2" s="32" t="s">
        <v>602</v>
      </c>
      <c r="L2" s="32" t="s">
        <v>603</v>
      </c>
      <c r="M2" s="32" t="s">
        <v>169</v>
      </c>
      <c r="N2" s="32" t="s">
        <v>73</v>
      </c>
      <c r="O2" s="32" t="s">
        <v>60</v>
      </c>
      <c r="P2" s="32" t="s">
        <v>74</v>
      </c>
      <c r="T2" s="32" t="s">
        <v>44</v>
      </c>
      <c r="U2" s="32" t="s">
        <v>67</v>
      </c>
      <c r="V2" s="32" t="s">
        <v>45</v>
      </c>
      <c r="W2" s="32" t="s">
        <v>102</v>
      </c>
    </row>
    <row r="3" spans="1:24">
      <c r="A3" s="32" t="s">
        <v>597</v>
      </c>
      <c r="B3" s="32" t="s">
        <v>1551</v>
      </c>
      <c r="C3" s="32" t="s">
        <v>1552</v>
      </c>
      <c r="D3" s="32" t="s">
        <v>517</v>
      </c>
      <c r="E3" s="32" t="s">
        <v>1553</v>
      </c>
      <c r="F3" s="32" t="s">
        <v>1554</v>
      </c>
      <c r="G3" s="32" t="s">
        <v>602</v>
      </c>
      <c r="H3" s="32" t="s">
        <v>602</v>
      </c>
      <c r="I3" s="32" t="s">
        <v>613</v>
      </c>
      <c r="J3" s="32" t="s">
        <v>602</v>
      </c>
      <c r="K3" s="32" t="s">
        <v>602</v>
      </c>
      <c r="L3" s="32" t="s">
        <v>603</v>
      </c>
      <c r="M3" s="32" t="s">
        <v>169</v>
      </c>
      <c r="N3" s="32" t="s">
        <v>51</v>
      </c>
      <c r="O3" s="32" t="s">
        <v>60</v>
      </c>
      <c r="Q3" s="32" t="s">
        <v>101</v>
      </c>
      <c r="S3" s="32" t="s">
        <v>54</v>
      </c>
      <c r="T3" s="32" t="s">
        <v>44</v>
      </c>
      <c r="U3" s="32" t="s">
        <v>116</v>
      </c>
      <c r="V3" s="32" t="s">
        <v>45</v>
      </c>
      <c r="W3" s="32" t="s">
        <v>1555</v>
      </c>
    </row>
    <row r="4" spans="1:24">
      <c r="A4" s="32" t="s">
        <v>597</v>
      </c>
      <c r="B4" s="32" t="s">
        <v>1551</v>
      </c>
      <c r="C4" s="32" t="s">
        <v>1552</v>
      </c>
      <c r="D4" s="32" t="s">
        <v>517</v>
      </c>
      <c r="E4" s="32" t="s">
        <v>1553</v>
      </c>
      <c r="F4" s="32" t="s">
        <v>1554</v>
      </c>
      <c r="G4" s="32" t="s">
        <v>602</v>
      </c>
      <c r="H4" s="32" t="s">
        <v>602</v>
      </c>
      <c r="I4" s="32" t="s">
        <v>602</v>
      </c>
      <c r="J4" s="32" t="s">
        <v>602</v>
      </c>
      <c r="K4" s="32" t="s">
        <v>602</v>
      </c>
      <c r="L4" s="32" t="s">
        <v>603</v>
      </c>
      <c r="M4" s="32" t="s">
        <v>169</v>
      </c>
      <c r="N4" s="32" t="s">
        <v>51</v>
      </c>
      <c r="O4" s="32" t="s">
        <v>106</v>
      </c>
      <c r="P4" s="32" t="s">
        <v>41</v>
      </c>
      <c r="Q4" s="32" t="s">
        <v>101</v>
      </c>
      <c r="S4" s="32" t="s">
        <v>54</v>
      </c>
      <c r="T4" s="32" t="s">
        <v>44</v>
      </c>
      <c r="U4" s="32" t="s">
        <v>55</v>
      </c>
      <c r="V4" s="32" t="s">
        <v>45</v>
      </c>
      <c r="W4" s="32" t="s">
        <v>46</v>
      </c>
    </row>
    <row r="5" spans="1:24">
      <c r="A5" s="32" t="s">
        <v>597</v>
      </c>
      <c r="B5" s="32" t="s">
        <v>1551</v>
      </c>
      <c r="C5" s="32" t="s">
        <v>1552</v>
      </c>
      <c r="D5" s="32" t="s">
        <v>517</v>
      </c>
      <c r="E5" s="32" t="s">
        <v>1553</v>
      </c>
      <c r="F5" s="32" t="s">
        <v>1554</v>
      </c>
      <c r="G5" s="32" t="s">
        <v>602</v>
      </c>
      <c r="H5" s="32" t="s">
        <v>602</v>
      </c>
      <c r="I5" s="32" t="s">
        <v>602</v>
      </c>
      <c r="J5" s="32" t="s">
        <v>602</v>
      </c>
      <c r="K5" s="32" t="s">
        <v>602</v>
      </c>
      <c r="L5" s="32" t="s">
        <v>603</v>
      </c>
      <c r="M5" s="32" t="s">
        <v>169</v>
      </c>
      <c r="N5" s="32" t="s">
        <v>51</v>
      </c>
      <c r="O5" s="32" t="s">
        <v>60</v>
      </c>
      <c r="P5" s="32" t="s">
        <v>41</v>
      </c>
      <c r="Q5" s="32" t="s">
        <v>101</v>
      </c>
      <c r="S5" s="32" t="s">
        <v>54</v>
      </c>
      <c r="T5" s="32" t="s">
        <v>44</v>
      </c>
      <c r="U5" s="32" t="s">
        <v>61</v>
      </c>
      <c r="W5" s="32" t="s">
        <v>46</v>
      </c>
    </row>
    <row r="6" spans="1:24">
      <c r="A6" s="32" t="s">
        <v>597</v>
      </c>
      <c r="B6" s="32" t="s">
        <v>1551</v>
      </c>
      <c r="C6" s="32" t="s">
        <v>1552</v>
      </c>
      <c r="D6" s="32" t="s">
        <v>517</v>
      </c>
      <c r="E6" s="32" t="s">
        <v>1553</v>
      </c>
      <c r="F6" s="32" t="s">
        <v>1554</v>
      </c>
      <c r="G6" s="32" t="s">
        <v>602</v>
      </c>
      <c r="H6" s="32" t="s">
        <v>602</v>
      </c>
      <c r="I6" s="32" t="s">
        <v>602</v>
      </c>
      <c r="J6" s="32" t="s">
        <v>602</v>
      </c>
      <c r="K6" s="32" t="s">
        <v>602</v>
      </c>
      <c r="L6" s="32" t="s">
        <v>603</v>
      </c>
      <c r="M6" s="32" t="s">
        <v>169</v>
      </c>
      <c r="N6" s="32" t="s">
        <v>51</v>
      </c>
      <c r="O6" s="32" t="s">
        <v>60</v>
      </c>
      <c r="P6" s="32" t="s">
        <v>41</v>
      </c>
      <c r="Q6" s="32" t="s">
        <v>101</v>
      </c>
      <c r="S6" s="32" t="s">
        <v>54</v>
      </c>
      <c r="T6" s="32" t="s">
        <v>44</v>
      </c>
      <c r="U6" s="32" t="s">
        <v>61</v>
      </c>
      <c r="V6" s="32" t="s">
        <v>45</v>
      </c>
      <c r="W6" s="32" t="s">
        <v>46</v>
      </c>
    </row>
    <row r="7" spans="1:24">
      <c r="A7" s="32" t="s">
        <v>597</v>
      </c>
      <c r="B7" s="32" t="s">
        <v>1551</v>
      </c>
      <c r="C7" s="32" t="s">
        <v>1556</v>
      </c>
      <c r="D7" s="32" t="s">
        <v>470</v>
      </c>
      <c r="E7" s="32" t="s">
        <v>1553</v>
      </c>
      <c r="F7" s="32" t="s">
        <v>1554</v>
      </c>
      <c r="G7" s="32" t="s">
        <v>38</v>
      </c>
      <c r="H7" s="32" t="s">
        <v>38</v>
      </c>
      <c r="I7" s="32" t="s">
        <v>38</v>
      </c>
      <c r="J7" s="32" t="s">
        <v>38</v>
      </c>
      <c r="K7" s="32" t="s">
        <v>38</v>
      </c>
      <c r="L7" s="32" t="s">
        <v>603</v>
      </c>
      <c r="M7" s="32" t="s">
        <v>169</v>
      </c>
      <c r="N7" s="32" t="s">
        <v>51</v>
      </c>
      <c r="O7" s="32" t="s">
        <v>60</v>
      </c>
      <c r="P7" s="32" t="s">
        <v>92</v>
      </c>
      <c r="Q7" s="32" t="s">
        <v>101</v>
      </c>
      <c r="S7" s="32" t="s">
        <v>54</v>
      </c>
      <c r="T7" s="32" t="s">
        <v>44</v>
      </c>
      <c r="U7" s="32" t="s">
        <v>82</v>
      </c>
      <c r="V7" s="32" t="s">
        <v>68</v>
      </c>
      <c r="W7" s="32" t="s">
        <v>137</v>
      </c>
    </row>
    <row r="8" spans="1:24">
      <c r="A8" s="32" t="s">
        <v>597</v>
      </c>
      <c r="B8" s="32" t="s">
        <v>1551</v>
      </c>
      <c r="C8" s="32" t="s">
        <v>1557</v>
      </c>
      <c r="D8" s="32" t="s">
        <v>470</v>
      </c>
      <c r="E8" s="32" t="s">
        <v>1553</v>
      </c>
      <c r="F8" s="32" t="s">
        <v>1558</v>
      </c>
      <c r="G8" s="32" t="s">
        <v>602</v>
      </c>
      <c r="H8" s="32" t="s">
        <v>602</v>
      </c>
      <c r="I8" s="32" t="s">
        <v>602</v>
      </c>
      <c r="J8" s="32" t="s">
        <v>602</v>
      </c>
      <c r="K8" s="32" t="s">
        <v>602</v>
      </c>
      <c r="L8" s="32" t="s">
        <v>603</v>
      </c>
      <c r="N8" s="32" t="s">
        <v>119</v>
      </c>
      <c r="O8" s="32" t="s">
        <v>60</v>
      </c>
      <c r="P8" s="32" t="s">
        <v>74</v>
      </c>
      <c r="Q8" s="32" t="s">
        <v>101</v>
      </c>
      <c r="S8" s="32" t="s">
        <v>54</v>
      </c>
      <c r="T8" s="32" t="s">
        <v>44</v>
      </c>
      <c r="U8" s="32" t="s">
        <v>116</v>
      </c>
      <c r="V8" s="32" t="s">
        <v>45</v>
      </c>
      <c r="W8" s="32" t="s">
        <v>102</v>
      </c>
    </row>
    <row r="9" spans="1:24">
      <c r="A9" s="32" t="s">
        <v>597</v>
      </c>
      <c r="B9" s="32" t="s">
        <v>1551</v>
      </c>
      <c r="C9" s="32" t="s">
        <v>1559</v>
      </c>
      <c r="E9" s="32" t="s">
        <v>1553</v>
      </c>
      <c r="F9" s="32" t="s">
        <v>1554</v>
      </c>
      <c r="G9" s="32" t="s">
        <v>602</v>
      </c>
      <c r="H9" s="32" t="s">
        <v>602</v>
      </c>
      <c r="I9" s="32" t="s">
        <v>602</v>
      </c>
      <c r="J9" s="32" t="s">
        <v>602</v>
      </c>
      <c r="K9" s="32" t="s">
        <v>602</v>
      </c>
      <c r="M9" s="32" t="s">
        <v>169</v>
      </c>
      <c r="N9" s="32" t="s">
        <v>51</v>
      </c>
      <c r="O9" s="32" t="s">
        <v>106</v>
      </c>
      <c r="Q9" s="32" t="s">
        <v>101</v>
      </c>
      <c r="S9" s="32" t="s">
        <v>54</v>
      </c>
      <c r="T9" s="32" t="s">
        <v>44</v>
      </c>
      <c r="U9" s="32" t="s">
        <v>82</v>
      </c>
      <c r="V9" s="32" t="s">
        <v>45</v>
      </c>
      <c r="W9" s="32" t="s">
        <v>141</v>
      </c>
    </row>
    <row r="10" spans="1:24">
      <c r="A10" s="32" t="s">
        <v>597</v>
      </c>
      <c r="B10" s="32" t="s">
        <v>1551</v>
      </c>
      <c r="C10" s="32" t="s">
        <v>1559</v>
      </c>
      <c r="D10" s="32" t="s">
        <v>470</v>
      </c>
      <c r="E10" s="32" t="s">
        <v>1553</v>
      </c>
      <c r="F10" s="32" t="s">
        <v>1554</v>
      </c>
      <c r="G10" s="32" t="s">
        <v>602</v>
      </c>
      <c r="H10" s="32" t="s">
        <v>602</v>
      </c>
      <c r="I10" s="32" t="s">
        <v>602</v>
      </c>
      <c r="J10" s="32" t="s">
        <v>602</v>
      </c>
      <c r="K10" s="32" t="s">
        <v>602</v>
      </c>
      <c r="L10" s="32" t="s">
        <v>603</v>
      </c>
      <c r="M10" s="32" t="s">
        <v>169</v>
      </c>
      <c r="N10" s="32" t="s">
        <v>51</v>
      </c>
      <c r="O10" s="32" t="s">
        <v>60</v>
      </c>
      <c r="P10" s="32" t="s">
        <v>74</v>
      </c>
      <c r="Q10" s="32" t="s">
        <v>101</v>
      </c>
      <c r="S10" s="32" t="s">
        <v>54</v>
      </c>
      <c r="T10" s="32" t="s">
        <v>44</v>
      </c>
      <c r="U10" s="32" t="s">
        <v>61</v>
      </c>
      <c r="V10" s="32" t="s">
        <v>45</v>
      </c>
      <c r="W10" s="32" t="s">
        <v>492</v>
      </c>
      <c r="X10" s="32" t="s">
        <v>1560</v>
      </c>
    </row>
    <row r="11" spans="1:24">
      <c r="A11" s="32" t="s">
        <v>597</v>
      </c>
      <c r="B11" s="32" t="s">
        <v>1551</v>
      </c>
      <c r="C11" s="32" t="s">
        <v>1561</v>
      </c>
      <c r="D11" s="32" t="s">
        <v>470</v>
      </c>
      <c r="E11" s="32" t="s">
        <v>1553</v>
      </c>
      <c r="F11" s="32" t="s">
        <v>1554</v>
      </c>
      <c r="G11" s="32" t="s">
        <v>38</v>
      </c>
      <c r="H11" s="32" t="s">
        <v>613</v>
      </c>
      <c r="I11" s="32" t="s">
        <v>613</v>
      </c>
      <c r="J11" s="32" t="s">
        <v>38</v>
      </c>
      <c r="K11" s="32" t="s">
        <v>602</v>
      </c>
      <c r="L11" s="32" t="s">
        <v>603</v>
      </c>
      <c r="M11" s="32" t="s">
        <v>169</v>
      </c>
      <c r="N11" s="32" t="s">
        <v>51</v>
      </c>
      <c r="O11" s="32" t="s">
        <v>60</v>
      </c>
      <c r="P11" s="32" t="s">
        <v>74</v>
      </c>
      <c r="Q11" s="32" t="s">
        <v>101</v>
      </c>
      <c r="S11" s="32" t="s">
        <v>54</v>
      </c>
      <c r="T11" s="32" t="s">
        <v>44</v>
      </c>
      <c r="U11" s="32" t="s">
        <v>67</v>
      </c>
      <c r="V11" s="32" t="s">
        <v>62</v>
      </c>
      <c r="W11" s="32" t="s">
        <v>46</v>
      </c>
    </row>
    <row r="12" spans="1:24">
      <c r="A12" s="32" t="s">
        <v>597</v>
      </c>
      <c r="B12" s="32" t="s">
        <v>1551</v>
      </c>
      <c r="C12" s="32" t="s">
        <v>1559</v>
      </c>
      <c r="D12" s="32" t="s">
        <v>470</v>
      </c>
      <c r="E12" s="32" t="s">
        <v>1553</v>
      </c>
      <c r="G12" s="32" t="s">
        <v>602</v>
      </c>
      <c r="H12" s="32" t="s">
        <v>602</v>
      </c>
      <c r="I12" s="32" t="s">
        <v>602</v>
      </c>
      <c r="J12" s="32" t="s">
        <v>602</v>
      </c>
      <c r="K12" s="32" t="s">
        <v>602</v>
      </c>
      <c r="L12" s="32" t="s">
        <v>603</v>
      </c>
      <c r="M12" s="32" t="s">
        <v>169</v>
      </c>
      <c r="N12" s="32" t="s">
        <v>51</v>
      </c>
      <c r="O12" s="32" t="s">
        <v>145</v>
      </c>
      <c r="P12" s="32" t="s">
        <v>74</v>
      </c>
      <c r="Q12" s="32" t="s">
        <v>101</v>
      </c>
      <c r="S12" s="32" t="s">
        <v>54</v>
      </c>
      <c r="T12" s="32" t="s">
        <v>44</v>
      </c>
      <c r="U12" s="32" t="s">
        <v>67</v>
      </c>
      <c r="V12" s="32" t="s">
        <v>156</v>
      </c>
      <c r="W12" s="32" t="s">
        <v>46</v>
      </c>
    </row>
    <row r="13" spans="1:24">
      <c r="A13" s="32" t="s">
        <v>597</v>
      </c>
      <c r="B13" s="32" t="s">
        <v>1551</v>
      </c>
      <c r="C13" s="32" t="s">
        <v>1559</v>
      </c>
      <c r="D13" s="32" t="s">
        <v>1562</v>
      </c>
      <c r="E13" s="32" t="s">
        <v>1553</v>
      </c>
      <c r="F13" s="32" t="s">
        <v>1554</v>
      </c>
      <c r="G13" s="32" t="s">
        <v>613</v>
      </c>
      <c r="H13" s="32" t="s">
        <v>38</v>
      </c>
      <c r="I13" s="32" t="s">
        <v>613</v>
      </c>
      <c r="J13" s="32" t="s">
        <v>38</v>
      </c>
      <c r="K13" s="32" t="s">
        <v>38</v>
      </c>
      <c r="M13" s="32" t="s">
        <v>169</v>
      </c>
      <c r="N13" s="32" t="s">
        <v>51</v>
      </c>
      <c r="O13" s="32" t="s">
        <v>106</v>
      </c>
      <c r="P13" s="32" t="s">
        <v>74</v>
      </c>
      <c r="Q13" s="32" t="s">
        <v>101</v>
      </c>
      <c r="T13" s="32" t="s">
        <v>44</v>
      </c>
      <c r="W13" s="32" t="s">
        <v>46</v>
      </c>
    </row>
    <row r="14" spans="1:24">
      <c r="A14" s="32" t="s">
        <v>597</v>
      </c>
      <c r="B14" s="32" t="s">
        <v>1563</v>
      </c>
      <c r="C14" s="32" t="s">
        <v>1564</v>
      </c>
      <c r="D14" s="32" t="s">
        <v>1565</v>
      </c>
      <c r="E14" s="32" t="s">
        <v>1566</v>
      </c>
      <c r="F14" s="32" t="s">
        <v>1567</v>
      </c>
      <c r="G14" s="32" t="s">
        <v>38</v>
      </c>
      <c r="H14" s="32" t="s">
        <v>38</v>
      </c>
      <c r="I14" s="32" t="s">
        <v>613</v>
      </c>
      <c r="J14" s="32" t="s">
        <v>602</v>
      </c>
      <c r="K14" s="32" t="s">
        <v>602</v>
      </c>
      <c r="M14" s="32" t="s">
        <v>169</v>
      </c>
      <c r="N14" s="32" t="s">
        <v>51</v>
      </c>
      <c r="O14" s="32" t="s">
        <v>52</v>
      </c>
      <c r="P14" s="32" t="s">
        <v>41</v>
      </c>
      <c r="Q14" s="32" t="s">
        <v>107</v>
      </c>
      <c r="S14" s="32" t="s">
        <v>54</v>
      </c>
      <c r="T14" s="32" t="s">
        <v>44</v>
      </c>
      <c r="U14" s="32" t="s">
        <v>82</v>
      </c>
      <c r="V14" s="32" t="s">
        <v>45</v>
      </c>
      <c r="W14" s="32" t="s">
        <v>377</v>
      </c>
    </row>
    <row r="15" spans="1:24">
      <c r="A15" s="32" t="s">
        <v>597</v>
      </c>
      <c r="B15" s="32" t="s">
        <v>1568</v>
      </c>
      <c r="C15" s="32" t="s">
        <v>1569</v>
      </c>
      <c r="D15" s="32" t="s">
        <v>633</v>
      </c>
      <c r="E15" s="32" t="s">
        <v>1566</v>
      </c>
      <c r="F15" s="32" t="s">
        <v>1570</v>
      </c>
      <c r="G15" s="32" t="s">
        <v>602</v>
      </c>
      <c r="H15" s="32" t="s">
        <v>602</v>
      </c>
      <c r="I15" s="32" t="s">
        <v>613</v>
      </c>
      <c r="J15" s="32" t="s">
        <v>602</v>
      </c>
      <c r="K15" s="32" t="s">
        <v>602</v>
      </c>
      <c r="L15" s="32" t="s">
        <v>603</v>
      </c>
      <c r="M15" s="32" t="s">
        <v>169</v>
      </c>
      <c r="N15" s="32" t="s">
        <v>80</v>
      </c>
      <c r="O15" s="32" t="s">
        <v>40</v>
      </c>
      <c r="P15" s="32" t="s">
        <v>74</v>
      </c>
      <c r="Q15" s="32" t="s">
        <v>107</v>
      </c>
      <c r="S15" s="32" t="s">
        <v>54</v>
      </c>
      <c r="T15" s="32" t="s">
        <v>44</v>
      </c>
      <c r="U15" s="32" t="s">
        <v>82</v>
      </c>
      <c r="V15" s="32" t="s">
        <v>68</v>
      </c>
      <c r="W15" s="32" t="s">
        <v>121</v>
      </c>
    </row>
    <row r="16" spans="1:24">
      <c r="A16" s="32" t="s">
        <v>597</v>
      </c>
      <c r="B16" s="32" t="s">
        <v>1568</v>
      </c>
      <c r="C16" s="32" t="s">
        <v>1569</v>
      </c>
      <c r="D16" s="32" t="s">
        <v>635</v>
      </c>
      <c r="E16" s="32" t="s">
        <v>1566</v>
      </c>
      <c r="F16" s="32" t="s">
        <v>1570</v>
      </c>
      <c r="G16" s="32" t="s">
        <v>602</v>
      </c>
      <c r="H16" s="32" t="s">
        <v>38</v>
      </c>
      <c r="I16" s="32" t="s">
        <v>613</v>
      </c>
      <c r="J16" s="32" t="s">
        <v>38</v>
      </c>
      <c r="K16" s="32" t="s">
        <v>602</v>
      </c>
      <c r="L16" s="32" t="s">
        <v>603</v>
      </c>
      <c r="M16" s="32" t="s">
        <v>169</v>
      </c>
      <c r="N16" s="32" t="s">
        <v>80</v>
      </c>
      <c r="O16" s="32" t="s">
        <v>40</v>
      </c>
      <c r="P16" s="32" t="s">
        <v>41</v>
      </c>
      <c r="Q16" s="32" t="s">
        <v>107</v>
      </c>
      <c r="S16" s="32" t="s">
        <v>54</v>
      </c>
      <c r="T16" s="32" t="s">
        <v>44</v>
      </c>
      <c r="U16" s="32" t="s">
        <v>82</v>
      </c>
      <c r="V16" s="32" t="s">
        <v>157</v>
      </c>
      <c r="W16" s="32" t="s">
        <v>121</v>
      </c>
    </row>
    <row r="17" spans="1:23">
      <c r="A17" s="32" t="s">
        <v>597</v>
      </c>
      <c r="B17" s="32" t="s">
        <v>1568</v>
      </c>
      <c r="C17" s="32" t="s">
        <v>1569</v>
      </c>
      <c r="D17" s="32" t="s">
        <v>635</v>
      </c>
      <c r="E17" s="32" t="s">
        <v>1566</v>
      </c>
      <c r="F17" s="32" t="s">
        <v>1570</v>
      </c>
      <c r="G17" s="32" t="s">
        <v>602</v>
      </c>
      <c r="H17" s="32" t="s">
        <v>38</v>
      </c>
      <c r="I17" s="32" t="s">
        <v>613</v>
      </c>
      <c r="J17" s="32" t="s">
        <v>613</v>
      </c>
      <c r="K17" s="32" t="s">
        <v>602</v>
      </c>
      <c r="M17" s="32" t="s">
        <v>169</v>
      </c>
      <c r="N17" s="32" t="s">
        <v>80</v>
      </c>
      <c r="O17" s="32" t="s">
        <v>40</v>
      </c>
      <c r="P17" s="32" t="s">
        <v>41</v>
      </c>
      <c r="Q17" s="32" t="s">
        <v>186</v>
      </c>
      <c r="S17" s="32" t="s">
        <v>54</v>
      </c>
      <c r="T17" s="32" t="s">
        <v>54</v>
      </c>
      <c r="U17" s="32" t="s">
        <v>67</v>
      </c>
      <c r="V17" s="32" t="s">
        <v>157</v>
      </c>
      <c r="W17" s="32" t="s">
        <v>121</v>
      </c>
    </row>
    <row r="18" spans="1:23">
      <c r="A18" s="32" t="s">
        <v>597</v>
      </c>
      <c r="B18" s="32" t="s">
        <v>1568</v>
      </c>
      <c r="C18" s="32" t="s">
        <v>1569</v>
      </c>
      <c r="D18" s="32" t="s">
        <v>635</v>
      </c>
      <c r="E18" s="32" t="s">
        <v>1566</v>
      </c>
      <c r="G18" s="32" t="s">
        <v>38</v>
      </c>
      <c r="H18" s="32" t="s">
        <v>38</v>
      </c>
      <c r="I18" s="32" t="s">
        <v>613</v>
      </c>
      <c r="J18" s="32" t="s">
        <v>38</v>
      </c>
      <c r="K18" s="32" t="s">
        <v>602</v>
      </c>
      <c r="M18" s="32" t="s">
        <v>169</v>
      </c>
      <c r="N18" s="32" t="s">
        <v>80</v>
      </c>
      <c r="O18" s="32" t="s">
        <v>125</v>
      </c>
      <c r="P18" s="32" t="s">
        <v>41</v>
      </c>
      <c r="Q18" s="32" t="s">
        <v>101</v>
      </c>
      <c r="S18" s="32" t="s">
        <v>54</v>
      </c>
      <c r="T18" s="32" t="s">
        <v>44</v>
      </c>
      <c r="U18" s="32" t="s">
        <v>61</v>
      </c>
      <c r="V18" s="32" t="s">
        <v>68</v>
      </c>
      <c r="W18" s="32" t="s">
        <v>121</v>
      </c>
    </row>
    <row r="19" spans="1:23">
      <c r="A19" s="32" t="s">
        <v>597</v>
      </c>
      <c r="B19" s="32" t="s">
        <v>1568</v>
      </c>
      <c r="C19" s="32" t="s">
        <v>1569</v>
      </c>
      <c r="D19" s="32" t="s">
        <v>635</v>
      </c>
      <c r="E19" s="32" t="s">
        <v>1566</v>
      </c>
      <c r="F19" s="32" t="s">
        <v>1570</v>
      </c>
      <c r="G19" s="32" t="s">
        <v>602</v>
      </c>
      <c r="H19" s="32" t="s">
        <v>38</v>
      </c>
      <c r="I19" s="32" t="s">
        <v>38</v>
      </c>
      <c r="J19" s="32" t="s">
        <v>602</v>
      </c>
      <c r="K19" s="32" t="s">
        <v>602</v>
      </c>
      <c r="M19" s="32" t="s">
        <v>169</v>
      </c>
      <c r="N19" s="32" t="s">
        <v>39</v>
      </c>
      <c r="O19" s="32" t="s">
        <v>40</v>
      </c>
      <c r="R19" s="32" t="s">
        <v>1571</v>
      </c>
      <c r="S19" s="32" t="s">
        <v>44</v>
      </c>
      <c r="T19" s="32" t="s">
        <v>44</v>
      </c>
      <c r="U19" s="32" t="s">
        <v>67</v>
      </c>
      <c r="V19" s="32" t="s">
        <v>157</v>
      </c>
      <c r="W19" s="32" t="s">
        <v>213</v>
      </c>
    </row>
    <row r="20" spans="1:23">
      <c r="A20" s="32" t="s">
        <v>597</v>
      </c>
      <c r="B20" s="32" t="s">
        <v>1568</v>
      </c>
      <c r="C20" s="32" t="s">
        <v>1572</v>
      </c>
      <c r="D20" s="32" t="s">
        <v>1573</v>
      </c>
      <c r="E20" s="32" t="s">
        <v>1574</v>
      </c>
      <c r="F20" s="32" t="s">
        <v>1570</v>
      </c>
      <c r="G20" s="32" t="s">
        <v>602</v>
      </c>
      <c r="H20" s="32" t="s">
        <v>602</v>
      </c>
      <c r="I20" s="32" t="s">
        <v>613</v>
      </c>
      <c r="J20" s="32" t="s">
        <v>602</v>
      </c>
      <c r="K20" s="32" t="s">
        <v>602</v>
      </c>
      <c r="N20" s="32" t="s">
        <v>51</v>
      </c>
      <c r="O20" s="32" t="s">
        <v>125</v>
      </c>
      <c r="P20" s="32" t="s">
        <v>74</v>
      </c>
      <c r="Q20" s="32" t="s">
        <v>186</v>
      </c>
      <c r="S20" s="32" t="s">
        <v>54</v>
      </c>
      <c r="T20" s="32" t="s">
        <v>44</v>
      </c>
      <c r="U20" s="32" t="s">
        <v>55</v>
      </c>
      <c r="V20" s="32" t="s">
        <v>62</v>
      </c>
      <c r="W20" s="32" t="s">
        <v>213</v>
      </c>
    </row>
    <row r="21" spans="1:23">
      <c r="A21" s="32" t="s">
        <v>597</v>
      </c>
      <c r="B21" s="32" t="s">
        <v>1568</v>
      </c>
      <c r="C21" s="32" t="s">
        <v>1575</v>
      </c>
      <c r="D21" s="32" t="s">
        <v>1573</v>
      </c>
      <c r="E21" s="32" t="s">
        <v>1574</v>
      </c>
      <c r="F21" s="32" t="s">
        <v>1570</v>
      </c>
      <c r="G21" s="32" t="s">
        <v>38</v>
      </c>
      <c r="H21" s="32" t="s">
        <v>613</v>
      </c>
      <c r="I21" s="32" t="s">
        <v>613</v>
      </c>
      <c r="J21" s="32" t="s">
        <v>38</v>
      </c>
      <c r="K21" s="32" t="s">
        <v>602</v>
      </c>
      <c r="L21" s="32" t="s">
        <v>603</v>
      </c>
      <c r="M21" s="32" t="s">
        <v>169</v>
      </c>
      <c r="N21" s="32" t="s">
        <v>119</v>
      </c>
      <c r="O21" s="32" t="s">
        <v>125</v>
      </c>
      <c r="P21" s="32" t="s">
        <v>41</v>
      </c>
      <c r="Q21" s="32" t="s">
        <v>107</v>
      </c>
      <c r="S21" s="32" t="s">
        <v>44</v>
      </c>
      <c r="T21" s="32" t="s">
        <v>44</v>
      </c>
      <c r="U21" s="32" t="s">
        <v>82</v>
      </c>
      <c r="V21" s="32" t="s">
        <v>68</v>
      </c>
      <c r="W21" s="32" t="s">
        <v>213</v>
      </c>
    </row>
    <row r="22" spans="1:23">
      <c r="A22" s="32" t="s">
        <v>597</v>
      </c>
      <c r="B22" s="32" t="s">
        <v>1568</v>
      </c>
      <c r="C22" s="32" t="s">
        <v>1575</v>
      </c>
      <c r="D22" s="32" t="s">
        <v>1573</v>
      </c>
      <c r="E22" s="32" t="s">
        <v>1574</v>
      </c>
      <c r="F22" s="32" t="s">
        <v>1570</v>
      </c>
      <c r="G22" s="32" t="s">
        <v>38</v>
      </c>
      <c r="H22" s="32" t="s">
        <v>38</v>
      </c>
      <c r="I22" s="32" t="s">
        <v>38</v>
      </c>
      <c r="J22" s="32" t="s">
        <v>602</v>
      </c>
      <c r="K22" s="32" t="s">
        <v>602</v>
      </c>
      <c r="L22" s="32" t="s">
        <v>603</v>
      </c>
      <c r="M22" s="32" t="s">
        <v>169</v>
      </c>
      <c r="N22" s="32" t="s">
        <v>80</v>
      </c>
      <c r="O22" s="32" t="s">
        <v>125</v>
      </c>
      <c r="P22" s="32" t="s">
        <v>74</v>
      </c>
      <c r="Q22" s="32" t="s">
        <v>107</v>
      </c>
      <c r="S22" s="32" t="s">
        <v>44</v>
      </c>
      <c r="T22" s="32" t="s">
        <v>44</v>
      </c>
      <c r="U22" s="32" t="s">
        <v>82</v>
      </c>
      <c r="V22" s="32" t="s">
        <v>62</v>
      </c>
      <c r="W22" s="32" t="s">
        <v>1576</v>
      </c>
    </row>
    <row r="23" spans="1:23">
      <c r="A23" s="32" t="s">
        <v>597</v>
      </c>
      <c r="B23" s="32" t="s">
        <v>1568</v>
      </c>
      <c r="C23" s="32" t="s">
        <v>1575</v>
      </c>
      <c r="D23" s="32" t="s">
        <v>1573</v>
      </c>
      <c r="E23" s="32" t="s">
        <v>1574</v>
      </c>
      <c r="F23" s="32" t="s">
        <v>1570</v>
      </c>
      <c r="G23" s="32" t="s">
        <v>38</v>
      </c>
      <c r="H23" s="32" t="s">
        <v>38</v>
      </c>
      <c r="I23" s="32" t="s">
        <v>613</v>
      </c>
      <c r="J23" s="32" t="s">
        <v>50</v>
      </c>
      <c r="K23" s="32" t="s">
        <v>38</v>
      </c>
      <c r="M23" s="32" t="s">
        <v>169</v>
      </c>
      <c r="N23" s="32" t="s">
        <v>39</v>
      </c>
      <c r="O23" s="32" t="s">
        <v>40</v>
      </c>
      <c r="P23" s="32" t="s">
        <v>41</v>
      </c>
      <c r="Q23" s="32" t="s">
        <v>107</v>
      </c>
      <c r="S23" s="32" t="s">
        <v>54</v>
      </c>
      <c r="T23" s="32" t="s">
        <v>44</v>
      </c>
      <c r="U23" s="32" t="s">
        <v>55</v>
      </c>
      <c r="V23" s="32" t="s">
        <v>157</v>
      </c>
      <c r="W23" s="32" t="s">
        <v>121</v>
      </c>
    </row>
    <row r="24" spans="1:23">
      <c r="A24" s="32" t="s">
        <v>597</v>
      </c>
      <c r="B24" s="32" t="s">
        <v>1568</v>
      </c>
      <c r="C24" s="32" t="s">
        <v>712</v>
      </c>
      <c r="D24" s="32" t="s">
        <v>707</v>
      </c>
      <c r="E24" s="32" t="s">
        <v>1574</v>
      </c>
      <c r="F24" s="32" t="s">
        <v>1570</v>
      </c>
      <c r="G24" s="32" t="s">
        <v>38</v>
      </c>
      <c r="H24" s="32" t="s">
        <v>602</v>
      </c>
      <c r="I24" s="32" t="s">
        <v>38</v>
      </c>
      <c r="J24" s="32" t="s">
        <v>602</v>
      </c>
      <c r="K24" s="32" t="s">
        <v>602</v>
      </c>
      <c r="M24" s="32" t="s">
        <v>169</v>
      </c>
      <c r="N24" s="32" t="s">
        <v>80</v>
      </c>
      <c r="O24" s="32" t="s">
        <v>125</v>
      </c>
      <c r="P24" s="32" t="s">
        <v>41</v>
      </c>
      <c r="Q24" s="32" t="s">
        <v>186</v>
      </c>
      <c r="S24" s="32" t="s">
        <v>54</v>
      </c>
      <c r="T24" s="32" t="s">
        <v>54</v>
      </c>
      <c r="U24" s="32" t="s">
        <v>287</v>
      </c>
      <c r="V24" s="32" t="s">
        <v>62</v>
      </c>
    </row>
    <row r="25" spans="1:23">
      <c r="A25" s="32" t="s">
        <v>597</v>
      </c>
      <c r="B25" s="32" t="s">
        <v>1568</v>
      </c>
      <c r="C25" s="32" t="s">
        <v>712</v>
      </c>
      <c r="D25" s="32" t="s">
        <v>707</v>
      </c>
      <c r="E25" s="32" t="s">
        <v>1566</v>
      </c>
      <c r="F25" s="32" t="s">
        <v>1570</v>
      </c>
      <c r="G25" s="32" t="s">
        <v>602</v>
      </c>
      <c r="H25" s="32" t="s">
        <v>602</v>
      </c>
      <c r="I25" s="32" t="s">
        <v>38</v>
      </c>
      <c r="J25" s="32" t="s">
        <v>38</v>
      </c>
      <c r="K25" s="32" t="s">
        <v>602</v>
      </c>
      <c r="L25" s="32" t="s">
        <v>603</v>
      </c>
      <c r="M25" s="32" t="s">
        <v>169</v>
      </c>
      <c r="N25" s="32" t="s">
        <v>119</v>
      </c>
      <c r="O25" s="32" t="s">
        <v>283</v>
      </c>
      <c r="P25" s="32" t="s">
        <v>41</v>
      </c>
      <c r="Q25" s="32" t="s">
        <v>186</v>
      </c>
      <c r="S25" s="32" t="s">
        <v>54</v>
      </c>
      <c r="T25" s="32" t="s">
        <v>54</v>
      </c>
      <c r="U25" s="32" t="s">
        <v>55</v>
      </c>
      <c r="V25" s="32" t="s">
        <v>45</v>
      </c>
      <c r="W25" s="32" t="s">
        <v>1576</v>
      </c>
    </row>
    <row r="26" spans="1:23">
      <c r="A26" s="32" t="s">
        <v>597</v>
      </c>
      <c r="B26" s="32" t="s">
        <v>1568</v>
      </c>
      <c r="C26" s="32" t="s">
        <v>712</v>
      </c>
      <c r="D26" s="32" t="s">
        <v>707</v>
      </c>
      <c r="E26" s="32" t="s">
        <v>1566</v>
      </c>
      <c r="F26" s="32" t="s">
        <v>1570</v>
      </c>
      <c r="G26" s="32" t="s">
        <v>602</v>
      </c>
      <c r="H26" s="32" t="s">
        <v>602</v>
      </c>
      <c r="I26" s="32" t="s">
        <v>38</v>
      </c>
      <c r="J26" s="32" t="s">
        <v>602</v>
      </c>
      <c r="K26" s="32" t="s">
        <v>602</v>
      </c>
      <c r="L26" s="32" t="s">
        <v>603</v>
      </c>
      <c r="M26" s="32" t="s">
        <v>169</v>
      </c>
      <c r="N26" s="32" t="s">
        <v>80</v>
      </c>
      <c r="O26" s="32" t="s">
        <v>40</v>
      </c>
      <c r="P26" s="32" t="s">
        <v>41</v>
      </c>
      <c r="Q26" s="32" t="s">
        <v>107</v>
      </c>
      <c r="S26" s="32" t="s">
        <v>54</v>
      </c>
      <c r="T26" s="32" t="s">
        <v>44</v>
      </c>
      <c r="U26" s="32" t="s">
        <v>67</v>
      </c>
      <c r="V26" s="32" t="s">
        <v>157</v>
      </c>
      <c r="W26" s="32" t="s">
        <v>166</v>
      </c>
    </row>
    <row r="27" spans="1:23">
      <c r="A27" s="32" t="s">
        <v>597</v>
      </c>
      <c r="B27" s="32" t="s">
        <v>1568</v>
      </c>
      <c r="C27" s="32" t="s">
        <v>712</v>
      </c>
      <c r="D27" s="32" t="s">
        <v>712</v>
      </c>
      <c r="G27" s="32" t="s">
        <v>602</v>
      </c>
      <c r="H27" s="32" t="s">
        <v>38</v>
      </c>
      <c r="I27" s="32" t="s">
        <v>38</v>
      </c>
      <c r="J27" s="32" t="s">
        <v>38</v>
      </c>
      <c r="K27" s="32" t="s">
        <v>602</v>
      </c>
      <c r="L27" s="32" t="s">
        <v>603</v>
      </c>
      <c r="M27" s="32" t="s">
        <v>169</v>
      </c>
      <c r="N27" s="32" t="s">
        <v>80</v>
      </c>
      <c r="O27" s="32" t="s">
        <v>40</v>
      </c>
      <c r="P27" s="32" t="s">
        <v>74</v>
      </c>
      <c r="Q27" s="32" t="s">
        <v>107</v>
      </c>
      <c r="S27" s="32" t="s">
        <v>54</v>
      </c>
      <c r="T27" s="32" t="s">
        <v>44</v>
      </c>
      <c r="U27" s="32" t="s">
        <v>67</v>
      </c>
      <c r="V27" s="32" t="s">
        <v>156</v>
      </c>
      <c r="W27" s="32" t="s">
        <v>121</v>
      </c>
    </row>
    <row r="28" spans="1:23">
      <c r="A28" s="32" t="s">
        <v>597</v>
      </c>
      <c r="B28" s="32" t="s">
        <v>1568</v>
      </c>
      <c r="C28" s="32" t="s">
        <v>712</v>
      </c>
      <c r="D28" s="32" t="s">
        <v>707</v>
      </c>
      <c r="E28" s="32" t="s">
        <v>1566</v>
      </c>
      <c r="F28" s="32" t="s">
        <v>1570</v>
      </c>
      <c r="G28" s="32" t="s">
        <v>602</v>
      </c>
      <c r="H28" s="32" t="s">
        <v>602</v>
      </c>
      <c r="I28" s="32" t="s">
        <v>38</v>
      </c>
      <c r="J28" s="32" t="s">
        <v>602</v>
      </c>
      <c r="K28" s="32" t="s">
        <v>602</v>
      </c>
      <c r="L28" s="32" t="s">
        <v>603</v>
      </c>
      <c r="M28" s="32" t="s">
        <v>169</v>
      </c>
      <c r="N28" s="32" t="s">
        <v>119</v>
      </c>
      <c r="O28" s="32" t="s">
        <v>125</v>
      </c>
      <c r="P28" s="32" t="s">
        <v>41</v>
      </c>
      <c r="Q28" s="32" t="s">
        <v>101</v>
      </c>
      <c r="S28" s="32" t="s">
        <v>54</v>
      </c>
      <c r="T28" s="32" t="s">
        <v>44</v>
      </c>
      <c r="U28" s="32" t="s">
        <v>55</v>
      </c>
      <c r="V28" s="32" t="s">
        <v>157</v>
      </c>
      <c r="W28" s="32" t="s">
        <v>213</v>
      </c>
    </row>
    <row r="29" spans="1:23">
      <c r="A29" s="32" t="s">
        <v>597</v>
      </c>
      <c r="B29" s="32" t="s">
        <v>1568</v>
      </c>
      <c r="C29" s="32" t="s">
        <v>807</v>
      </c>
      <c r="D29" s="32" t="s">
        <v>707</v>
      </c>
      <c r="E29" s="32" t="s">
        <v>1566</v>
      </c>
      <c r="F29" s="32" t="s">
        <v>1570</v>
      </c>
      <c r="G29" s="32" t="s">
        <v>602</v>
      </c>
      <c r="H29" s="32" t="s">
        <v>602</v>
      </c>
      <c r="I29" s="32" t="s">
        <v>38</v>
      </c>
      <c r="J29" s="32" t="s">
        <v>50</v>
      </c>
      <c r="K29" s="32" t="s">
        <v>38</v>
      </c>
      <c r="L29" s="32" t="s">
        <v>605</v>
      </c>
      <c r="M29" s="32" t="s">
        <v>169</v>
      </c>
      <c r="N29" s="32" t="s">
        <v>119</v>
      </c>
      <c r="O29" s="32" t="s">
        <v>283</v>
      </c>
      <c r="P29" s="32" t="s">
        <v>41</v>
      </c>
      <c r="Q29" s="32" t="s">
        <v>1577</v>
      </c>
      <c r="S29" s="32" t="s">
        <v>44</v>
      </c>
      <c r="T29" s="32" t="s">
        <v>44</v>
      </c>
      <c r="U29" s="32" t="s">
        <v>82</v>
      </c>
      <c r="V29" s="32" t="s">
        <v>68</v>
      </c>
      <c r="W29" s="32" t="s">
        <v>680</v>
      </c>
    </row>
    <row r="30" spans="1:23">
      <c r="A30" s="32" t="s">
        <v>597</v>
      </c>
      <c r="B30" s="32" t="s">
        <v>1568</v>
      </c>
      <c r="C30" s="32" t="s">
        <v>1578</v>
      </c>
      <c r="D30" s="32" t="s">
        <v>689</v>
      </c>
      <c r="E30" s="32" t="s">
        <v>1566</v>
      </c>
      <c r="F30" s="32" t="s">
        <v>1570</v>
      </c>
      <c r="G30" s="32" t="s">
        <v>602</v>
      </c>
      <c r="H30" s="32" t="s">
        <v>602</v>
      </c>
      <c r="I30" s="32" t="s">
        <v>613</v>
      </c>
      <c r="J30" s="32" t="s">
        <v>38</v>
      </c>
      <c r="K30" s="32" t="s">
        <v>602</v>
      </c>
      <c r="M30" s="32" t="s">
        <v>169</v>
      </c>
      <c r="N30" s="32" t="s">
        <v>51</v>
      </c>
      <c r="O30" s="32" t="s">
        <v>125</v>
      </c>
      <c r="P30" s="32" t="s">
        <v>41</v>
      </c>
      <c r="Q30" s="32" t="s">
        <v>107</v>
      </c>
      <c r="S30" s="32" t="s">
        <v>54</v>
      </c>
      <c r="T30" s="32" t="s">
        <v>44</v>
      </c>
      <c r="U30" s="32" t="s">
        <v>82</v>
      </c>
      <c r="V30" s="32" t="s">
        <v>156</v>
      </c>
    </row>
    <row r="31" spans="1:23">
      <c r="A31" s="32" t="s">
        <v>597</v>
      </c>
      <c r="B31" s="32" t="s">
        <v>1568</v>
      </c>
      <c r="C31" s="32" t="s">
        <v>1578</v>
      </c>
      <c r="D31" s="32" t="s">
        <v>689</v>
      </c>
      <c r="E31" s="32" t="s">
        <v>1566</v>
      </c>
      <c r="F31" s="32" t="s">
        <v>1570</v>
      </c>
      <c r="G31" s="32" t="s">
        <v>602</v>
      </c>
      <c r="H31" s="32" t="s">
        <v>602</v>
      </c>
      <c r="I31" s="32" t="s">
        <v>38</v>
      </c>
      <c r="J31" s="32" t="s">
        <v>38</v>
      </c>
      <c r="K31" s="32" t="s">
        <v>602</v>
      </c>
      <c r="L31" s="32" t="s">
        <v>603</v>
      </c>
      <c r="M31" s="32" t="s">
        <v>169</v>
      </c>
      <c r="N31" s="32" t="s">
        <v>80</v>
      </c>
      <c r="O31" s="32" t="s">
        <v>125</v>
      </c>
      <c r="P31" s="32" t="s">
        <v>74</v>
      </c>
      <c r="Q31" s="32" t="s">
        <v>107</v>
      </c>
      <c r="S31" s="32" t="s">
        <v>54</v>
      </c>
      <c r="T31" s="32" t="s">
        <v>44</v>
      </c>
      <c r="U31" s="32" t="s">
        <v>82</v>
      </c>
      <c r="V31" s="32" t="s">
        <v>68</v>
      </c>
      <c r="W31" s="32" t="s">
        <v>121</v>
      </c>
    </row>
    <row r="32" spans="1:23">
      <c r="A32" s="32" t="s">
        <v>597</v>
      </c>
      <c r="B32" s="32" t="s">
        <v>1568</v>
      </c>
      <c r="C32" s="32" t="s">
        <v>1578</v>
      </c>
      <c r="D32" s="32" t="s">
        <v>689</v>
      </c>
      <c r="E32" s="32" t="s">
        <v>1566</v>
      </c>
      <c r="F32" s="32" t="s">
        <v>1570</v>
      </c>
      <c r="G32" s="32" t="s">
        <v>602</v>
      </c>
      <c r="H32" s="32" t="s">
        <v>38</v>
      </c>
      <c r="I32" s="32" t="s">
        <v>613</v>
      </c>
      <c r="J32" s="32" t="s">
        <v>602</v>
      </c>
      <c r="K32" s="32" t="s">
        <v>602</v>
      </c>
      <c r="L32" s="32" t="s">
        <v>603</v>
      </c>
      <c r="M32" s="32" t="s">
        <v>169</v>
      </c>
      <c r="N32" s="32" t="s">
        <v>80</v>
      </c>
      <c r="O32" s="32" t="s">
        <v>125</v>
      </c>
      <c r="P32" s="32" t="s">
        <v>41</v>
      </c>
      <c r="Q32" s="32" t="s">
        <v>107</v>
      </c>
      <c r="S32" s="32" t="s">
        <v>54</v>
      </c>
      <c r="T32" s="32" t="s">
        <v>44</v>
      </c>
      <c r="U32" s="32" t="s">
        <v>82</v>
      </c>
      <c r="V32" s="32" t="s">
        <v>62</v>
      </c>
      <c r="W32" s="32" t="s">
        <v>121</v>
      </c>
    </row>
    <row r="33" spans="1:24">
      <c r="A33" s="32" t="s">
        <v>597</v>
      </c>
      <c r="B33" s="32" t="s">
        <v>1568</v>
      </c>
      <c r="C33" s="32" t="s">
        <v>1578</v>
      </c>
      <c r="F33" s="32" t="s">
        <v>1570</v>
      </c>
      <c r="G33" s="32" t="s">
        <v>602</v>
      </c>
      <c r="H33" s="32" t="s">
        <v>602</v>
      </c>
      <c r="I33" s="32" t="s">
        <v>38</v>
      </c>
      <c r="J33" s="32" t="s">
        <v>602</v>
      </c>
      <c r="K33" s="32" t="s">
        <v>602</v>
      </c>
      <c r="M33" s="32" t="s">
        <v>169</v>
      </c>
      <c r="N33" s="32" t="s">
        <v>80</v>
      </c>
      <c r="O33" s="32" t="s">
        <v>125</v>
      </c>
      <c r="P33" s="32" t="s">
        <v>41</v>
      </c>
      <c r="Q33" s="32" t="s">
        <v>101</v>
      </c>
      <c r="S33" s="32" t="s">
        <v>54</v>
      </c>
      <c r="U33" s="32" t="s">
        <v>82</v>
      </c>
      <c r="V33" s="32" t="s">
        <v>68</v>
      </c>
      <c r="W33" s="32" t="s">
        <v>166</v>
      </c>
      <c r="X33" s="32" t="s">
        <v>1579</v>
      </c>
    </row>
    <row r="34" spans="1:24">
      <c r="A34" s="32" t="s">
        <v>597</v>
      </c>
      <c r="B34" s="32" t="s">
        <v>1568</v>
      </c>
      <c r="C34" s="32" t="s">
        <v>1578</v>
      </c>
      <c r="D34" s="32" t="s">
        <v>689</v>
      </c>
      <c r="E34" s="32" t="s">
        <v>1566</v>
      </c>
      <c r="G34" s="32" t="s">
        <v>602</v>
      </c>
      <c r="H34" s="32" t="s">
        <v>602</v>
      </c>
      <c r="I34" s="32" t="s">
        <v>38</v>
      </c>
      <c r="J34" s="32" t="s">
        <v>38</v>
      </c>
      <c r="K34" s="32" t="s">
        <v>38</v>
      </c>
      <c r="M34" s="32" t="s">
        <v>169</v>
      </c>
      <c r="N34" s="32" t="s">
        <v>80</v>
      </c>
      <c r="O34" s="32" t="s">
        <v>125</v>
      </c>
      <c r="P34" s="32" t="s">
        <v>74</v>
      </c>
      <c r="Q34" s="32" t="s">
        <v>101</v>
      </c>
      <c r="S34" s="32" t="s">
        <v>54</v>
      </c>
      <c r="T34" s="32" t="s">
        <v>44</v>
      </c>
      <c r="U34" s="32" t="s">
        <v>55</v>
      </c>
      <c r="V34" s="32" t="s">
        <v>157</v>
      </c>
    </row>
    <row r="35" spans="1:24">
      <c r="A35" s="32" t="s">
        <v>597</v>
      </c>
      <c r="B35" s="32" t="s">
        <v>1568</v>
      </c>
      <c r="C35" s="32" t="s">
        <v>1578</v>
      </c>
      <c r="D35" s="32" t="s">
        <v>689</v>
      </c>
      <c r="E35" s="32" t="s">
        <v>1566</v>
      </c>
      <c r="F35" s="32" t="s">
        <v>1570</v>
      </c>
      <c r="G35" s="32" t="s">
        <v>602</v>
      </c>
      <c r="H35" s="32" t="s">
        <v>38</v>
      </c>
      <c r="I35" s="32" t="s">
        <v>38</v>
      </c>
      <c r="J35" s="32" t="s">
        <v>602</v>
      </c>
      <c r="K35" s="32" t="s">
        <v>602</v>
      </c>
      <c r="L35" s="32" t="s">
        <v>603</v>
      </c>
      <c r="M35" s="32" t="s">
        <v>169</v>
      </c>
      <c r="N35" s="32" t="s">
        <v>51</v>
      </c>
      <c r="O35" s="32" t="s">
        <v>106</v>
      </c>
      <c r="P35" s="32" t="s">
        <v>74</v>
      </c>
      <c r="Q35" s="32" t="s">
        <v>101</v>
      </c>
      <c r="S35" s="32" t="s">
        <v>54</v>
      </c>
      <c r="T35" s="32" t="s">
        <v>44</v>
      </c>
      <c r="U35" s="32" t="s">
        <v>82</v>
      </c>
      <c r="V35" s="32" t="s">
        <v>45</v>
      </c>
      <c r="W35" s="32" t="s">
        <v>1580</v>
      </c>
    </row>
    <row r="36" spans="1:24">
      <c r="A36" s="32" t="s">
        <v>597</v>
      </c>
      <c r="B36" s="32" t="s">
        <v>1563</v>
      </c>
      <c r="C36" s="32" t="s">
        <v>1564</v>
      </c>
      <c r="D36" s="32" t="s">
        <v>1565</v>
      </c>
      <c r="E36" s="32" t="s">
        <v>1566</v>
      </c>
      <c r="F36" s="32" t="s">
        <v>1567</v>
      </c>
      <c r="G36" s="32" t="s">
        <v>38</v>
      </c>
      <c r="H36" s="32" t="s">
        <v>613</v>
      </c>
      <c r="I36" s="32" t="s">
        <v>50</v>
      </c>
      <c r="J36" s="32" t="s">
        <v>38</v>
      </c>
      <c r="K36" s="32" t="s">
        <v>38</v>
      </c>
      <c r="L36" s="32" t="s">
        <v>603</v>
      </c>
      <c r="M36" s="32" t="s">
        <v>169</v>
      </c>
      <c r="N36" s="32" t="s">
        <v>119</v>
      </c>
      <c r="O36" s="32" t="s">
        <v>60</v>
      </c>
      <c r="P36" s="32" t="s">
        <v>41</v>
      </c>
      <c r="Q36" s="32" t="s">
        <v>107</v>
      </c>
      <c r="S36" s="32" t="s">
        <v>54</v>
      </c>
      <c r="T36" s="32" t="s">
        <v>44</v>
      </c>
      <c r="U36" s="32" t="s">
        <v>116</v>
      </c>
      <c r="V36" s="32" t="s">
        <v>45</v>
      </c>
      <c r="W36" s="32" t="s">
        <v>102</v>
      </c>
    </row>
    <row r="37" spans="1:24">
      <c r="A37" s="32" t="s">
        <v>597</v>
      </c>
      <c r="B37" s="32" t="s">
        <v>1581</v>
      </c>
      <c r="C37" s="32" t="s">
        <v>1582</v>
      </c>
      <c r="D37" s="32" t="s">
        <v>470</v>
      </c>
      <c r="E37" s="32" t="s">
        <v>1566</v>
      </c>
      <c r="F37" s="32" t="s">
        <v>1554</v>
      </c>
      <c r="G37" s="32" t="s">
        <v>602</v>
      </c>
      <c r="H37" s="32" t="s">
        <v>602</v>
      </c>
      <c r="I37" s="32" t="s">
        <v>602</v>
      </c>
      <c r="J37" s="32" t="s">
        <v>602</v>
      </c>
      <c r="K37" s="32" t="s">
        <v>602</v>
      </c>
      <c r="L37" s="32" t="s">
        <v>603</v>
      </c>
      <c r="M37" s="32" t="s">
        <v>169</v>
      </c>
      <c r="N37" s="32" t="s">
        <v>119</v>
      </c>
      <c r="O37" s="32" t="s">
        <v>52</v>
      </c>
      <c r="P37" s="32" t="s">
        <v>74</v>
      </c>
      <c r="Q37" s="32" t="s">
        <v>107</v>
      </c>
      <c r="S37" s="32" t="s">
        <v>54</v>
      </c>
      <c r="T37" s="32" t="s">
        <v>44</v>
      </c>
      <c r="U37" s="32" t="s">
        <v>55</v>
      </c>
      <c r="V37" s="32" t="s">
        <v>45</v>
      </c>
      <c r="W37" s="32" t="s">
        <v>46</v>
      </c>
    </row>
    <row r="38" spans="1:24">
      <c r="A38" s="32" t="s">
        <v>597</v>
      </c>
      <c r="B38" s="32" t="s">
        <v>1563</v>
      </c>
      <c r="C38" s="32" t="s">
        <v>1564</v>
      </c>
      <c r="D38" s="32" t="s">
        <v>1565</v>
      </c>
      <c r="E38" s="32" t="s">
        <v>1566</v>
      </c>
      <c r="F38" s="32" t="s">
        <v>1567</v>
      </c>
      <c r="G38" s="32" t="s">
        <v>613</v>
      </c>
      <c r="H38" s="32" t="s">
        <v>613</v>
      </c>
      <c r="I38" s="32" t="s">
        <v>50</v>
      </c>
      <c r="J38" s="32" t="s">
        <v>38</v>
      </c>
      <c r="K38" s="32" t="s">
        <v>38</v>
      </c>
      <c r="L38" s="32" t="s">
        <v>603</v>
      </c>
      <c r="M38" s="32" t="s">
        <v>169</v>
      </c>
      <c r="N38" s="32" t="s">
        <v>80</v>
      </c>
      <c r="O38" s="32" t="s">
        <v>60</v>
      </c>
      <c r="P38" s="32" t="s">
        <v>74</v>
      </c>
      <c r="Q38" s="32" t="s">
        <v>107</v>
      </c>
      <c r="S38" s="32" t="s">
        <v>54</v>
      </c>
      <c r="T38" s="32" t="s">
        <v>44</v>
      </c>
      <c r="U38" s="32" t="s">
        <v>82</v>
      </c>
      <c r="V38" s="32" t="s">
        <v>45</v>
      </c>
      <c r="W38" s="32" t="s">
        <v>46</v>
      </c>
    </row>
    <row r="39" spans="1:24">
      <c r="A39" s="32" t="s">
        <v>597</v>
      </c>
      <c r="B39" s="32" t="s">
        <v>1563</v>
      </c>
      <c r="C39" s="32" t="s">
        <v>1564</v>
      </c>
      <c r="D39" s="32" t="s">
        <v>1565</v>
      </c>
      <c r="E39" s="32" t="s">
        <v>1566</v>
      </c>
      <c r="F39" s="32" t="s">
        <v>1567</v>
      </c>
      <c r="G39" s="32" t="s">
        <v>38</v>
      </c>
      <c r="H39" s="32" t="s">
        <v>613</v>
      </c>
      <c r="I39" s="32" t="s">
        <v>622</v>
      </c>
      <c r="J39" s="32" t="s">
        <v>38</v>
      </c>
      <c r="K39" s="32" t="s">
        <v>38</v>
      </c>
      <c r="L39" s="32" t="s">
        <v>603</v>
      </c>
      <c r="M39" s="32" t="s">
        <v>169</v>
      </c>
      <c r="N39" s="32" t="s">
        <v>80</v>
      </c>
      <c r="O39" s="32" t="s">
        <v>60</v>
      </c>
      <c r="P39" s="32" t="s">
        <v>41</v>
      </c>
      <c r="Q39" s="32" t="s">
        <v>107</v>
      </c>
      <c r="S39" s="32" t="s">
        <v>54</v>
      </c>
      <c r="T39" s="32" t="s">
        <v>44</v>
      </c>
      <c r="U39" s="32" t="s">
        <v>82</v>
      </c>
      <c r="V39" s="32" t="s">
        <v>45</v>
      </c>
      <c r="W39" s="32" t="s">
        <v>377</v>
      </c>
    </row>
    <row r="40" spans="1:24">
      <c r="A40" s="32" t="s">
        <v>597</v>
      </c>
      <c r="B40" s="32" t="s">
        <v>1581</v>
      </c>
      <c r="C40" s="32" t="s">
        <v>1582</v>
      </c>
      <c r="D40" s="32" t="s">
        <v>470</v>
      </c>
      <c r="E40" s="32" t="s">
        <v>1566</v>
      </c>
      <c r="F40" s="32" t="s">
        <v>1583</v>
      </c>
      <c r="G40" s="32" t="s">
        <v>38</v>
      </c>
      <c r="H40" s="32" t="s">
        <v>38</v>
      </c>
      <c r="I40" s="32" t="s">
        <v>38</v>
      </c>
      <c r="J40" s="32" t="s">
        <v>613</v>
      </c>
      <c r="K40" s="32" t="s">
        <v>38</v>
      </c>
      <c r="L40" s="32" t="s">
        <v>603</v>
      </c>
      <c r="M40" s="32" t="s">
        <v>169</v>
      </c>
      <c r="N40" s="32" t="s">
        <v>73</v>
      </c>
      <c r="O40" s="32" t="s">
        <v>60</v>
      </c>
      <c r="P40" s="32" t="s">
        <v>74</v>
      </c>
      <c r="Q40" s="32" t="s">
        <v>107</v>
      </c>
      <c r="S40" s="32" t="s">
        <v>54</v>
      </c>
      <c r="T40" s="32" t="s">
        <v>44</v>
      </c>
      <c r="U40" s="32" t="s">
        <v>67</v>
      </c>
      <c r="V40" s="32" t="s">
        <v>45</v>
      </c>
      <c r="W40" s="32" t="s">
        <v>46</v>
      </c>
    </row>
    <row r="41" spans="1:24">
      <c r="A41" s="32" t="s">
        <v>597</v>
      </c>
      <c r="B41" s="32" t="s">
        <v>1581</v>
      </c>
      <c r="C41" s="32" t="s">
        <v>1582</v>
      </c>
      <c r="D41" s="32" t="s">
        <v>470</v>
      </c>
      <c r="E41" s="32" t="s">
        <v>1566</v>
      </c>
      <c r="F41" s="32" t="s">
        <v>1554</v>
      </c>
      <c r="G41" s="32" t="s">
        <v>38</v>
      </c>
      <c r="H41" s="32" t="s">
        <v>38</v>
      </c>
      <c r="I41" s="32" t="s">
        <v>38</v>
      </c>
      <c r="J41" s="32" t="s">
        <v>38</v>
      </c>
      <c r="K41" s="32" t="s">
        <v>38</v>
      </c>
      <c r="M41" s="32" t="s">
        <v>169</v>
      </c>
      <c r="N41" s="32" t="s">
        <v>51</v>
      </c>
      <c r="O41" s="32" t="s">
        <v>52</v>
      </c>
      <c r="P41" s="32" t="s">
        <v>74</v>
      </c>
      <c r="Q41" s="32" t="s">
        <v>107</v>
      </c>
      <c r="S41" s="32" t="s">
        <v>54</v>
      </c>
      <c r="T41" s="32" t="s">
        <v>44</v>
      </c>
      <c r="U41" s="32" t="s">
        <v>67</v>
      </c>
      <c r="W41" s="32" t="s">
        <v>46</v>
      </c>
    </row>
    <row r="42" spans="1:24">
      <c r="A42" s="32" t="s">
        <v>597</v>
      </c>
      <c r="B42" s="32" t="s">
        <v>1581</v>
      </c>
      <c r="C42" s="32" t="s">
        <v>1584</v>
      </c>
      <c r="D42" s="32" t="s">
        <v>470</v>
      </c>
      <c r="E42" s="32" t="s">
        <v>1566</v>
      </c>
      <c r="F42" s="32" t="s">
        <v>1583</v>
      </c>
      <c r="G42" s="32" t="s">
        <v>602</v>
      </c>
      <c r="H42" s="32" t="s">
        <v>602</v>
      </c>
      <c r="I42" s="32" t="s">
        <v>38</v>
      </c>
      <c r="J42" s="32" t="s">
        <v>602</v>
      </c>
      <c r="K42" s="32" t="s">
        <v>602</v>
      </c>
      <c r="L42" s="32" t="s">
        <v>603</v>
      </c>
      <c r="M42" s="32" t="s">
        <v>169</v>
      </c>
      <c r="N42" s="32" t="s">
        <v>73</v>
      </c>
      <c r="O42" s="32" t="s">
        <v>52</v>
      </c>
      <c r="P42" s="32" t="s">
        <v>41</v>
      </c>
      <c r="Q42" s="32" t="s">
        <v>107</v>
      </c>
      <c r="S42" s="32" t="s">
        <v>54</v>
      </c>
      <c r="T42" s="32" t="s">
        <v>44</v>
      </c>
      <c r="U42" s="32" t="s">
        <v>67</v>
      </c>
      <c r="V42" s="32" t="s">
        <v>45</v>
      </c>
      <c r="W42" s="32" t="s">
        <v>102</v>
      </c>
    </row>
    <row r="43" spans="1:24">
      <c r="A43" s="32" t="s">
        <v>597</v>
      </c>
      <c r="B43" s="32" t="s">
        <v>1581</v>
      </c>
      <c r="C43" s="32" t="s">
        <v>1582</v>
      </c>
      <c r="D43" s="32" t="s">
        <v>470</v>
      </c>
      <c r="E43" s="32" t="s">
        <v>1566</v>
      </c>
      <c r="F43" s="32" t="s">
        <v>1583</v>
      </c>
      <c r="G43" s="32" t="s">
        <v>602</v>
      </c>
      <c r="H43" s="32" t="s">
        <v>602</v>
      </c>
      <c r="I43" s="32" t="s">
        <v>38</v>
      </c>
      <c r="J43" s="32" t="s">
        <v>602</v>
      </c>
      <c r="K43" s="32" t="s">
        <v>602</v>
      </c>
      <c r="L43" s="32" t="s">
        <v>603</v>
      </c>
      <c r="M43" s="32" t="s">
        <v>169</v>
      </c>
      <c r="N43" s="32" t="s">
        <v>51</v>
      </c>
      <c r="O43" s="32" t="s">
        <v>106</v>
      </c>
      <c r="P43" s="32" t="s">
        <v>74</v>
      </c>
      <c r="Q43" s="32" t="s">
        <v>101</v>
      </c>
      <c r="S43" s="32" t="s">
        <v>54</v>
      </c>
      <c r="T43" s="32" t="s">
        <v>44</v>
      </c>
      <c r="U43" s="32" t="s">
        <v>67</v>
      </c>
      <c r="V43" s="32" t="s">
        <v>68</v>
      </c>
      <c r="W43" s="32" t="s">
        <v>46</v>
      </c>
    </row>
    <row r="44" spans="1:24">
      <c r="A44" s="32" t="s">
        <v>597</v>
      </c>
      <c r="B44" s="32" t="s">
        <v>1581</v>
      </c>
      <c r="C44" s="32" t="s">
        <v>1582</v>
      </c>
      <c r="D44" s="32" t="s">
        <v>470</v>
      </c>
      <c r="E44" s="32" t="s">
        <v>1566</v>
      </c>
      <c r="F44" s="32" t="s">
        <v>1554</v>
      </c>
      <c r="G44" s="32" t="s">
        <v>602</v>
      </c>
      <c r="H44" s="32" t="s">
        <v>602</v>
      </c>
      <c r="I44" s="32" t="s">
        <v>38</v>
      </c>
      <c r="J44" s="32" t="s">
        <v>602</v>
      </c>
      <c r="K44" s="32" t="s">
        <v>602</v>
      </c>
      <c r="L44" s="32" t="s">
        <v>603</v>
      </c>
      <c r="M44" s="32" t="s">
        <v>169</v>
      </c>
      <c r="N44" s="32" t="s">
        <v>73</v>
      </c>
      <c r="O44" s="32" t="s">
        <v>283</v>
      </c>
      <c r="P44" s="32" t="s">
        <v>74</v>
      </c>
      <c r="Q44" s="32" t="s">
        <v>101</v>
      </c>
      <c r="S44" s="32" t="s">
        <v>44</v>
      </c>
      <c r="T44" s="32" t="s">
        <v>44</v>
      </c>
      <c r="U44" s="32" t="s">
        <v>82</v>
      </c>
      <c r="V44" s="32" t="s">
        <v>156</v>
      </c>
    </row>
    <row r="45" spans="1:24">
      <c r="A45" s="32" t="s">
        <v>597</v>
      </c>
      <c r="B45" s="32" t="s">
        <v>1581</v>
      </c>
      <c r="C45" s="32" t="s">
        <v>1582</v>
      </c>
      <c r="D45" s="32" t="s">
        <v>470</v>
      </c>
      <c r="E45" s="32" t="s">
        <v>1566</v>
      </c>
      <c r="F45" s="32" t="s">
        <v>1554</v>
      </c>
      <c r="G45" s="32" t="s">
        <v>602</v>
      </c>
      <c r="H45" s="32" t="s">
        <v>602</v>
      </c>
      <c r="I45" s="32" t="s">
        <v>602</v>
      </c>
      <c r="J45" s="32" t="s">
        <v>602</v>
      </c>
      <c r="K45" s="32" t="s">
        <v>602</v>
      </c>
      <c r="L45" s="32" t="s">
        <v>603</v>
      </c>
      <c r="M45" s="32" t="s">
        <v>169</v>
      </c>
      <c r="N45" s="32" t="s">
        <v>73</v>
      </c>
      <c r="O45" s="32" t="s">
        <v>52</v>
      </c>
      <c r="P45" s="32" t="s">
        <v>74</v>
      </c>
      <c r="Q45" s="32" t="s">
        <v>101</v>
      </c>
      <c r="S45" s="32" t="s">
        <v>44</v>
      </c>
      <c r="T45" s="32" t="s">
        <v>44</v>
      </c>
      <c r="U45" s="32" t="s">
        <v>82</v>
      </c>
      <c r="V45" s="32" t="s">
        <v>156</v>
      </c>
    </row>
    <row r="46" spans="1:24">
      <c r="A46" s="32" t="s">
        <v>597</v>
      </c>
      <c r="B46" s="32" t="s">
        <v>1581</v>
      </c>
      <c r="C46" s="32" t="s">
        <v>1582</v>
      </c>
      <c r="D46" s="32" t="s">
        <v>470</v>
      </c>
      <c r="E46" s="32" t="s">
        <v>1566</v>
      </c>
      <c r="F46" s="32" t="s">
        <v>1583</v>
      </c>
      <c r="G46" s="32" t="s">
        <v>602</v>
      </c>
      <c r="H46" s="32" t="s">
        <v>602</v>
      </c>
      <c r="I46" s="32" t="s">
        <v>602</v>
      </c>
      <c r="J46" s="32" t="s">
        <v>602</v>
      </c>
      <c r="K46" s="32" t="s">
        <v>602</v>
      </c>
      <c r="L46" s="32" t="s">
        <v>603</v>
      </c>
      <c r="M46" s="32" t="s">
        <v>169</v>
      </c>
      <c r="N46" s="32" t="s">
        <v>80</v>
      </c>
      <c r="O46" s="32" t="s">
        <v>60</v>
      </c>
      <c r="P46" s="32" t="s">
        <v>74</v>
      </c>
      <c r="Q46" s="32" t="s">
        <v>101</v>
      </c>
      <c r="S46" s="32" t="s">
        <v>44</v>
      </c>
      <c r="T46" s="32" t="s">
        <v>44</v>
      </c>
      <c r="U46" s="32" t="s">
        <v>61</v>
      </c>
      <c r="V46" s="32" t="s">
        <v>45</v>
      </c>
      <c r="W46" s="32" t="s">
        <v>102</v>
      </c>
    </row>
    <row r="47" spans="1:24">
      <c r="A47" s="32" t="s">
        <v>597</v>
      </c>
      <c r="B47" s="32" t="s">
        <v>1585</v>
      </c>
      <c r="C47" s="32" t="s">
        <v>1586</v>
      </c>
      <c r="D47" s="32" t="s">
        <v>470</v>
      </c>
      <c r="E47" s="32" t="s">
        <v>1587</v>
      </c>
      <c r="F47" s="32" t="s">
        <v>1554</v>
      </c>
      <c r="G47" s="32" t="s">
        <v>38</v>
      </c>
      <c r="H47" s="32" t="s">
        <v>38</v>
      </c>
      <c r="I47" s="32" t="s">
        <v>38</v>
      </c>
      <c r="J47" s="32" t="s">
        <v>38</v>
      </c>
      <c r="K47" s="32" t="s">
        <v>38</v>
      </c>
      <c r="L47" s="32" t="s">
        <v>603</v>
      </c>
      <c r="M47" s="32" t="s">
        <v>169</v>
      </c>
      <c r="N47" s="32" t="s">
        <v>51</v>
      </c>
      <c r="O47" s="32" t="s">
        <v>145</v>
      </c>
      <c r="P47" s="32" t="s">
        <v>74</v>
      </c>
      <c r="Q47" s="32" t="s">
        <v>101</v>
      </c>
      <c r="S47" s="32" t="s">
        <v>54</v>
      </c>
      <c r="T47" s="32" t="s">
        <v>44</v>
      </c>
      <c r="U47" s="32" t="s">
        <v>67</v>
      </c>
      <c r="V47" s="32" t="s">
        <v>62</v>
      </c>
      <c r="W47" s="32" t="s">
        <v>46</v>
      </c>
    </row>
    <row r="48" spans="1:24">
      <c r="A48" s="32" t="s">
        <v>597</v>
      </c>
      <c r="B48" s="32" t="s">
        <v>1585</v>
      </c>
      <c r="C48" s="32" t="s">
        <v>1586</v>
      </c>
      <c r="D48" s="32" t="s">
        <v>470</v>
      </c>
      <c r="E48" s="32" t="s">
        <v>1587</v>
      </c>
      <c r="F48" s="32" t="s">
        <v>1554</v>
      </c>
      <c r="G48" s="32" t="s">
        <v>602</v>
      </c>
      <c r="H48" s="32" t="s">
        <v>602</v>
      </c>
      <c r="I48" s="32" t="s">
        <v>38</v>
      </c>
      <c r="J48" s="32" t="s">
        <v>602</v>
      </c>
      <c r="K48" s="32" t="s">
        <v>602</v>
      </c>
      <c r="M48" s="32" t="s">
        <v>169</v>
      </c>
      <c r="N48" s="32" t="s">
        <v>51</v>
      </c>
      <c r="O48" s="32" t="s">
        <v>145</v>
      </c>
      <c r="P48" s="32" t="s">
        <v>74</v>
      </c>
      <c r="Q48" s="32" t="s">
        <v>101</v>
      </c>
      <c r="S48" s="32" t="s">
        <v>54</v>
      </c>
      <c r="T48" s="32" t="s">
        <v>44</v>
      </c>
      <c r="U48" s="32" t="s">
        <v>67</v>
      </c>
      <c r="V48" s="32" t="s">
        <v>45</v>
      </c>
      <c r="W48" s="32" t="s">
        <v>213</v>
      </c>
    </row>
    <row r="49" spans="1:23">
      <c r="A49" s="32" t="s">
        <v>597</v>
      </c>
      <c r="B49" s="32" t="s">
        <v>1585</v>
      </c>
      <c r="C49" s="32" t="s">
        <v>1586</v>
      </c>
      <c r="D49" s="32" t="s">
        <v>1562</v>
      </c>
      <c r="E49" s="32" t="s">
        <v>1587</v>
      </c>
      <c r="F49" s="32" t="s">
        <v>1583</v>
      </c>
      <c r="G49" s="32" t="s">
        <v>602</v>
      </c>
      <c r="H49" s="32" t="s">
        <v>602</v>
      </c>
      <c r="I49" s="32" t="s">
        <v>602</v>
      </c>
      <c r="J49" s="32" t="s">
        <v>602</v>
      </c>
      <c r="K49" s="32" t="s">
        <v>602</v>
      </c>
      <c r="L49" s="32" t="s">
        <v>605</v>
      </c>
      <c r="M49" s="32" t="s">
        <v>169</v>
      </c>
      <c r="N49" s="32" t="s">
        <v>51</v>
      </c>
      <c r="O49" s="32" t="s">
        <v>106</v>
      </c>
      <c r="P49" s="32" t="s">
        <v>41</v>
      </c>
      <c r="Q49" s="32" t="s">
        <v>101</v>
      </c>
      <c r="S49" s="32" t="s">
        <v>54</v>
      </c>
      <c r="T49" s="32" t="s">
        <v>44</v>
      </c>
      <c r="U49" s="32" t="s">
        <v>67</v>
      </c>
      <c r="V49" s="32" t="s">
        <v>62</v>
      </c>
      <c r="W49" s="32" t="s">
        <v>46</v>
      </c>
    </row>
    <row r="50" spans="1:23">
      <c r="A50" s="32" t="s">
        <v>597</v>
      </c>
      <c r="B50" s="32" t="s">
        <v>598</v>
      </c>
      <c r="C50" s="32" t="s">
        <v>599</v>
      </c>
      <c r="D50" s="32" t="s">
        <v>517</v>
      </c>
      <c r="E50" s="32" t="s">
        <v>600</v>
      </c>
      <c r="F50" s="32" t="s">
        <v>601</v>
      </c>
      <c r="G50" s="32" t="s">
        <v>602</v>
      </c>
      <c r="H50" s="32" t="s">
        <v>602</v>
      </c>
      <c r="I50" s="32" t="s">
        <v>38</v>
      </c>
      <c r="J50" s="32" t="s">
        <v>602</v>
      </c>
      <c r="K50" s="32" t="s">
        <v>602</v>
      </c>
      <c r="L50" s="32" t="s">
        <v>603</v>
      </c>
      <c r="M50" s="32" t="s">
        <v>200</v>
      </c>
      <c r="O50" s="32" t="s">
        <v>60</v>
      </c>
      <c r="P50" s="32" t="s">
        <v>74</v>
      </c>
      <c r="Q50" s="32" t="s">
        <v>107</v>
      </c>
      <c r="S50" s="32" t="s">
        <v>54</v>
      </c>
      <c r="T50" s="32" t="s">
        <v>44</v>
      </c>
      <c r="U50" s="32" t="s">
        <v>61</v>
      </c>
      <c r="V50" s="32" t="s">
        <v>45</v>
      </c>
      <c r="W50" s="32" t="s">
        <v>46</v>
      </c>
    </row>
    <row r="51" spans="1:23">
      <c r="A51" s="32" t="s">
        <v>597</v>
      </c>
      <c r="B51" s="32" t="s">
        <v>598</v>
      </c>
      <c r="C51" s="32" t="s">
        <v>599</v>
      </c>
      <c r="D51" s="32" t="s">
        <v>517</v>
      </c>
      <c r="E51" s="32" t="s">
        <v>600</v>
      </c>
      <c r="F51" s="32" t="s">
        <v>601</v>
      </c>
      <c r="G51" s="32" t="s">
        <v>602</v>
      </c>
      <c r="H51" s="32" t="s">
        <v>38</v>
      </c>
      <c r="I51" s="32" t="s">
        <v>602</v>
      </c>
      <c r="J51" s="32" t="s">
        <v>602</v>
      </c>
      <c r="K51" s="32" t="s">
        <v>602</v>
      </c>
      <c r="M51" s="32" t="s">
        <v>604</v>
      </c>
      <c r="O51" s="32" t="s">
        <v>40</v>
      </c>
      <c r="P51" s="32" t="s">
        <v>74</v>
      </c>
      <c r="Q51" s="32" t="s">
        <v>107</v>
      </c>
      <c r="S51" s="32" t="s">
        <v>54</v>
      </c>
      <c r="T51" s="32" t="s">
        <v>44</v>
      </c>
      <c r="U51" s="32" t="s">
        <v>61</v>
      </c>
      <c r="V51" s="32" t="s">
        <v>45</v>
      </c>
      <c r="W51" s="32" t="s">
        <v>46</v>
      </c>
    </row>
    <row r="52" spans="1:23">
      <c r="A52" s="32" t="s">
        <v>597</v>
      </c>
      <c r="B52" s="32" t="s">
        <v>598</v>
      </c>
      <c r="C52" s="32" t="s">
        <v>599</v>
      </c>
      <c r="D52" s="32" t="s">
        <v>516</v>
      </c>
      <c r="E52" s="32" t="s">
        <v>600</v>
      </c>
      <c r="F52" s="32" t="s">
        <v>601</v>
      </c>
      <c r="G52" s="32" t="s">
        <v>602</v>
      </c>
      <c r="H52" s="32" t="s">
        <v>602</v>
      </c>
      <c r="I52" s="32" t="s">
        <v>38</v>
      </c>
      <c r="J52" s="32" t="s">
        <v>602</v>
      </c>
      <c r="K52" s="32" t="s">
        <v>602</v>
      </c>
      <c r="L52" s="32" t="s">
        <v>605</v>
      </c>
      <c r="M52" s="32" t="s">
        <v>227</v>
      </c>
      <c r="O52" s="32" t="s">
        <v>52</v>
      </c>
      <c r="P52" s="32" t="s">
        <v>41</v>
      </c>
      <c r="Q52" s="32" t="s">
        <v>107</v>
      </c>
      <c r="S52" s="32" t="s">
        <v>54</v>
      </c>
      <c r="T52" s="32" t="s">
        <v>44</v>
      </c>
      <c r="U52" s="32" t="s">
        <v>55</v>
      </c>
      <c r="V52" s="32" t="s">
        <v>45</v>
      </c>
      <c r="W52" s="32" t="s">
        <v>46</v>
      </c>
    </row>
    <row r="53" spans="1:23">
      <c r="A53" s="32" t="s">
        <v>597</v>
      </c>
      <c r="B53" s="32" t="s">
        <v>598</v>
      </c>
      <c r="C53" s="32" t="s">
        <v>599</v>
      </c>
      <c r="D53" s="32" t="s">
        <v>517</v>
      </c>
      <c r="E53" s="32" t="s">
        <v>600</v>
      </c>
      <c r="F53" s="32" t="s">
        <v>601</v>
      </c>
      <c r="G53" s="32" t="s">
        <v>602</v>
      </c>
      <c r="H53" s="32" t="s">
        <v>602</v>
      </c>
      <c r="I53" s="32" t="s">
        <v>38</v>
      </c>
      <c r="J53" s="32" t="s">
        <v>602</v>
      </c>
      <c r="K53" s="32" t="s">
        <v>602</v>
      </c>
      <c r="L53" s="32" t="s">
        <v>605</v>
      </c>
      <c r="M53" s="32" t="s">
        <v>112</v>
      </c>
      <c r="O53" s="32" t="s">
        <v>52</v>
      </c>
      <c r="P53" s="32" t="s">
        <v>74</v>
      </c>
      <c r="Q53" s="32" t="s">
        <v>107</v>
      </c>
      <c r="S53" s="32" t="s">
        <v>54</v>
      </c>
      <c r="T53" s="32" t="s">
        <v>44</v>
      </c>
      <c r="W53" s="32" t="s">
        <v>46</v>
      </c>
    </row>
    <row r="54" spans="1:23">
      <c r="A54" s="32" t="s">
        <v>597</v>
      </c>
      <c r="B54" s="32" t="s">
        <v>598</v>
      </c>
      <c r="C54" s="32" t="s">
        <v>599</v>
      </c>
      <c r="D54" s="32" t="s">
        <v>606</v>
      </c>
      <c r="E54" s="32" t="s">
        <v>600</v>
      </c>
      <c r="F54" s="32" t="s">
        <v>601</v>
      </c>
      <c r="M54" s="32" t="s">
        <v>178</v>
      </c>
      <c r="N54" s="32" t="s">
        <v>39</v>
      </c>
      <c r="O54" s="32" t="s">
        <v>40</v>
      </c>
      <c r="P54" s="32" t="s">
        <v>41</v>
      </c>
      <c r="Q54" s="32" t="s">
        <v>101</v>
      </c>
      <c r="S54" s="32" t="s">
        <v>54</v>
      </c>
      <c r="T54" s="32" t="s">
        <v>44</v>
      </c>
      <c r="U54" s="32" t="s">
        <v>61</v>
      </c>
      <c r="V54" s="32" t="s">
        <v>45</v>
      </c>
      <c r="W54" s="32" t="s">
        <v>46</v>
      </c>
    </row>
    <row r="55" spans="1:23">
      <c r="A55" s="32" t="s">
        <v>597</v>
      </c>
      <c r="B55" s="32" t="s">
        <v>598</v>
      </c>
      <c r="C55" s="32" t="s">
        <v>599</v>
      </c>
      <c r="D55" s="32" t="s">
        <v>517</v>
      </c>
      <c r="E55" s="32" t="s">
        <v>600</v>
      </c>
      <c r="F55" s="32" t="s">
        <v>601</v>
      </c>
      <c r="G55" s="32" t="s">
        <v>38</v>
      </c>
      <c r="H55" s="32" t="s">
        <v>38</v>
      </c>
      <c r="I55" s="32" t="s">
        <v>50</v>
      </c>
      <c r="J55" s="32" t="s">
        <v>50</v>
      </c>
      <c r="K55" s="32" t="s">
        <v>38</v>
      </c>
      <c r="M55" s="32" t="s">
        <v>196</v>
      </c>
      <c r="N55" s="32" t="s">
        <v>51</v>
      </c>
      <c r="O55" s="32" t="s">
        <v>52</v>
      </c>
      <c r="P55" s="32" t="s">
        <v>74</v>
      </c>
      <c r="Q55" s="32" t="s">
        <v>107</v>
      </c>
      <c r="S55" s="32" t="s">
        <v>54</v>
      </c>
      <c r="T55" s="32" t="s">
        <v>44</v>
      </c>
      <c r="U55" s="32" t="s">
        <v>67</v>
      </c>
      <c r="W55" s="32" t="s">
        <v>46</v>
      </c>
    </row>
    <row r="56" spans="1:23">
      <c r="A56" s="32" t="s">
        <v>597</v>
      </c>
      <c r="B56" s="32" t="s">
        <v>598</v>
      </c>
      <c r="C56" s="32" t="s">
        <v>599</v>
      </c>
      <c r="D56" s="32" t="s">
        <v>517</v>
      </c>
      <c r="E56" s="32" t="s">
        <v>600</v>
      </c>
      <c r="F56" s="32" t="s">
        <v>601</v>
      </c>
      <c r="G56" s="32" t="s">
        <v>602</v>
      </c>
      <c r="H56" s="32" t="s">
        <v>602</v>
      </c>
      <c r="I56" s="32" t="s">
        <v>38</v>
      </c>
      <c r="J56" s="32" t="s">
        <v>38</v>
      </c>
      <c r="K56" s="32" t="s">
        <v>602</v>
      </c>
      <c r="L56" s="32" t="s">
        <v>603</v>
      </c>
      <c r="M56" s="32" t="s">
        <v>70</v>
      </c>
      <c r="N56" s="32" t="s">
        <v>51</v>
      </c>
      <c r="O56" s="32" t="s">
        <v>106</v>
      </c>
      <c r="P56" s="32" t="s">
        <v>74</v>
      </c>
      <c r="T56" s="32" t="s">
        <v>44</v>
      </c>
      <c r="U56" s="32" t="s">
        <v>61</v>
      </c>
      <c r="V56" s="32" t="s">
        <v>62</v>
      </c>
      <c r="W56" s="32" t="s">
        <v>213</v>
      </c>
    </row>
    <row r="57" spans="1:23">
      <c r="A57" s="32" t="s">
        <v>597</v>
      </c>
      <c r="B57" s="32" t="s">
        <v>608</v>
      </c>
      <c r="C57" s="32" t="s">
        <v>609</v>
      </c>
      <c r="D57" s="32" t="s">
        <v>610</v>
      </c>
      <c r="E57" s="32" t="s">
        <v>611</v>
      </c>
      <c r="G57" s="32" t="s">
        <v>38</v>
      </c>
      <c r="H57" s="32" t="s">
        <v>38</v>
      </c>
      <c r="I57" s="32" t="s">
        <v>38</v>
      </c>
      <c r="J57" s="32" t="s">
        <v>602</v>
      </c>
      <c r="K57" s="32" t="s">
        <v>602</v>
      </c>
      <c r="M57" s="32" t="s">
        <v>607</v>
      </c>
      <c r="O57" s="32" t="s">
        <v>40</v>
      </c>
      <c r="P57" s="32" t="s">
        <v>41</v>
      </c>
      <c r="Q57" s="32" t="s">
        <v>101</v>
      </c>
      <c r="S57" s="32" t="s">
        <v>54</v>
      </c>
      <c r="U57" s="32" t="s">
        <v>82</v>
      </c>
      <c r="V57" s="32" t="s">
        <v>62</v>
      </c>
      <c r="W57" s="32" t="s">
        <v>46</v>
      </c>
    </row>
    <row r="58" spans="1:23">
      <c r="A58" s="32" t="s">
        <v>597</v>
      </c>
      <c r="B58" s="32" t="s">
        <v>608</v>
      </c>
      <c r="C58" s="32" t="s">
        <v>609</v>
      </c>
      <c r="D58" s="32" t="s">
        <v>610</v>
      </c>
      <c r="E58" s="32" t="s">
        <v>611</v>
      </c>
      <c r="F58" s="32" t="s">
        <v>612</v>
      </c>
      <c r="G58" s="32" t="s">
        <v>38</v>
      </c>
      <c r="H58" s="32" t="s">
        <v>38</v>
      </c>
      <c r="I58" s="32" t="s">
        <v>613</v>
      </c>
      <c r="J58" s="32" t="s">
        <v>602</v>
      </c>
      <c r="K58" s="32" t="s">
        <v>602</v>
      </c>
      <c r="L58" s="32" t="s">
        <v>603</v>
      </c>
      <c r="M58" s="32" t="s">
        <v>70</v>
      </c>
      <c r="N58" s="32" t="s">
        <v>51</v>
      </c>
      <c r="O58" s="32" t="s">
        <v>60</v>
      </c>
      <c r="P58" s="32" t="s">
        <v>74</v>
      </c>
      <c r="Q58" s="32" t="s">
        <v>101</v>
      </c>
      <c r="S58" s="32" t="s">
        <v>54</v>
      </c>
      <c r="T58" s="32" t="s">
        <v>44</v>
      </c>
      <c r="U58" s="32" t="s">
        <v>82</v>
      </c>
      <c r="V58" s="32" t="s">
        <v>68</v>
      </c>
      <c r="W58" s="32" t="s">
        <v>477</v>
      </c>
    </row>
    <row r="59" spans="1:23">
      <c r="A59" s="32" t="s">
        <v>597</v>
      </c>
      <c r="B59" s="32" t="s">
        <v>608</v>
      </c>
      <c r="C59" s="32" t="s">
        <v>609</v>
      </c>
      <c r="D59" s="32" t="s">
        <v>610</v>
      </c>
      <c r="E59" s="32" t="s">
        <v>611</v>
      </c>
      <c r="F59" s="32" t="s">
        <v>612</v>
      </c>
      <c r="G59" s="32" t="s">
        <v>38</v>
      </c>
      <c r="H59" s="32" t="s">
        <v>38</v>
      </c>
      <c r="I59" s="32" t="s">
        <v>613</v>
      </c>
      <c r="J59" s="32" t="s">
        <v>38</v>
      </c>
      <c r="K59" s="32" t="s">
        <v>38</v>
      </c>
      <c r="M59" s="32" t="s">
        <v>70</v>
      </c>
      <c r="N59" s="32" t="s">
        <v>51</v>
      </c>
      <c r="O59" s="32" t="s">
        <v>40</v>
      </c>
      <c r="P59" s="32" t="s">
        <v>74</v>
      </c>
      <c r="Q59" s="32" t="s">
        <v>101</v>
      </c>
      <c r="S59" s="32" t="s">
        <v>44</v>
      </c>
      <c r="T59" s="32" t="s">
        <v>44</v>
      </c>
      <c r="U59" s="32" t="s">
        <v>82</v>
      </c>
      <c r="V59" s="32" t="s">
        <v>157</v>
      </c>
      <c r="W59" s="32" t="s">
        <v>121</v>
      </c>
    </row>
    <row r="60" spans="1:23">
      <c r="A60" s="32" t="s">
        <v>597</v>
      </c>
      <c r="B60" s="32" t="s">
        <v>608</v>
      </c>
      <c r="C60" s="32" t="s">
        <v>609</v>
      </c>
      <c r="D60" s="32" t="s">
        <v>610</v>
      </c>
      <c r="E60" s="32" t="s">
        <v>611</v>
      </c>
      <c r="F60" s="32" t="s">
        <v>612</v>
      </c>
      <c r="G60" s="32" t="s">
        <v>38</v>
      </c>
      <c r="H60" s="32" t="s">
        <v>602</v>
      </c>
      <c r="I60" s="32" t="s">
        <v>613</v>
      </c>
      <c r="J60" s="32" t="s">
        <v>602</v>
      </c>
      <c r="K60" s="32" t="s">
        <v>602</v>
      </c>
      <c r="L60" s="32" t="s">
        <v>603</v>
      </c>
      <c r="M60" s="32" t="s">
        <v>158</v>
      </c>
      <c r="N60" s="32" t="s">
        <v>51</v>
      </c>
      <c r="O60" s="32" t="s">
        <v>60</v>
      </c>
      <c r="P60" s="32" t="s">
        <v>74</v>
      </c>
      <c r="Q60" s="32" t="s">
        <v>101</v>
      </c>
      <c r="S60" s="32" t="s">
        <v>44</v>
      </c>
      <c r="T60" s="32" t="s">
        <v>44</v>
      </c>
      <c r="U60" s="32" t="s">
        <v>82</v>
      </c>
      <c r="V60" s="32" t="s">
        <v>45</v>
      </c>
      <c r="W60" s="32" t="s">
        <v>102</v>
      </c>
    </row>
    <row r="61" spans="1:23">
      <c r="A61" s="32" t="s">
        <v>597</v>
      </c>
      <c r="B61" s="32" t="s">
        <v>608</v>
      </c>
      <c r="C61" s="32" t="s">
        <v>609</v>
      </c>
      <c r="D61" s="32" t="s">
        <v>610</v>
      </c>
      <c r="E61" s="32" t="s">
        <v>611</v>
      </c>
      <c r="G61" s="32" t="s">
        <v>602</v>
      </c>
      <c r="H61" s="32" t="s">
        <v>602</v>
      </c>
      <c r="I61" s="32" t="s">
        <v>38</v>
      </c>
      <c r="J61" s="32" t="s">
        <v>38</v>
      </c>
      <c r="K61" s="32" t="s">
        <v>38</v>
      </c>
      <c r="L61" s="32" t="s">
        <v>603</v>
      </c>
      <c r="M61" s="32" t="s">
        <v>70</v>
      </c>
      <c r="N61" s="32" t="s">
        <v>73</v>
      </c>
      <c r="O61" s="32" t="s">
        <v>60</v>
      </c>
      <c r="P61" s="32" t="s">
        <v>74</v>
      </c>
      <c r="Q61" s="32" t="s">
        <v>101</v>
      </c>
      <c r="S61" s="32" t="s">
        <v>54</v>
      </c>
      <c r="T61" s="32" t="s">
        <v>44</v>
      </c>
      <c r="U61" s="32" t="s">
        <v>82</v>
      </c>
      <c r="V61" s="32" t="s">
        <v>62</v>
      </c>
      <c r="W61" s="32" t="s">
        <v>121</v>
      </c>
    </row>
    <row r="62" spans="1:23">
      <c r="A62" s="32" t="s">
        <v>161</v>
      </c>
      <c r="B62" s="32" t="s">
        <v>1588</v>
      </c>
      <c r="C62" s="32" t="s">
        <v>615</v>
      </c>
      <c r="D62" s="32" t="s">
        <v>1589</v>
      </c>
      <c r="E62" s="32" t="s">
        <v>1590</v>
      </c>
      <c r="F62" s="32" t="s">
        <v>1591</v>
      </c>
      <c r="G62" s="32" t="s">
        <v>613</v>
      </c>
      <c r="H62" s="32" t="s">
        <v>38</v>
      </c>
      <c r="I62" s="32" t="s">
        <v>602</v>
      </c>
      <c r="J62" s="32" t="s">
        <v>38</v>
      </c>
      <c r="K62" s="32" t="s">
        <v>38</v>
      </c>
      <c r="L62" s="32" t="s">
        <v>603</v>
      </c>
      <c r="M62" s="32" t="s">
        <v>274</v>
      </c>
      <c r="N62" s="32" t="s">
        <v>80</v>
      </c>
      <c r="O62" s="32" t="s">
        <v>60</v>
      </c>
      <c r="P62" s="32" t="s">
        <v>41</v>
      </c>
      <c r="Q62" s="32" t="s">
        <v>107</v>
      </c>
      <c r="S62" s="32" t="s">
        <v>54</v>
      </c>
      <c r="T62" s="32" t="s">
        <v>44</v>
      </c>
      <c r="U62" s="32" t="s">
        <v>616</v>
      </c>
      <c r="V62" s="32" t="s">
        <v>45</v>
      </c>
      <c r="W62" s="32" t="s">
        <v>121</v>
      </c>
    </row>
    <row r="63" spans="1:23">
      <c r="A63" s="32" t="s">
        <v>597</v>
      </c>
      <c r="B63" s="32" t="s">
        <v>617</v>
      </c>
      <c r="C63" s="32" t="s">
        <v>618</v>
      </c>
      <c r="D63" s="32" t="s">
        <v>619</v>
      </c>
      <c r="E63" s="32" t="s">
        <v>620</v>
      </c>
      <c r="F63" s="32" t="s">
        <v>621</v>
      </c>
      <c r="G63" s="32" t="s">
        <v>38</v>
      </c>
      <c r="H63" s="32" t="s">
        <v>613</v>
      </c>
      <c r="I63" s="32" t="s">
        <v>50</v>
      </c>
      <c r="J63" s="32" t="s">
        <v>38</v>
      </c>
      <c r="K63" s="32" t="s">
        <v>613</v>
      </c>
      <c r="L63" s="32" t="s">
        <v>605</v>
      </c>
      <c r="M63" s="32" t="s">
        <v>274</v>
      </c>
      <c r="O63" s="32" t="s">
        <v>60</v>
      </c>
      <c r="P63" s="32" t="s">
        <v>41</v>
      </c>
      <c r="Q63" s="32" t="s">
        <v>107</v>
      </c>
      <c r="S63" s="32" t="s">
        <v>54</v>
      </c>
      <c r="T63" s="32" t="s">
        <v>44</v>
      </c>
      <c r="U63" s="32" t="s">
        <v>116</v>
      </c>
      <c r="V63" s="32" t="s">
        <v>68</v>
      </c>
      <c r="W63" s="32" t="s">
        <v>46</v>
      </c>
    </row>
    <row r="64" spans="1:23">
      <c r="A64" s="32" t="s">
        <v>597</v>
      </c>
      <c r="B64" s="32" t="s">
        <v>617</v>
      </c>
      <c r="C64" s="32" t="s">
        <v>618</v>
      </c>
      <c r="D64" s="32" t="s">
        <v>619</v>
      </c>
      <c r="F64" s="32" t="s">
        <v>621</v>
      </c>
      <c r="G64" s="32" t="s">
        <v>38</v>
      </c>
      <c r="H64" s="32" t="s">
        <v>38</v>
      </c>
      <c r="I64" s="32" t="s">
        <v>622</v>
      </c>
      <c r="J64" s="32" t="s">
        <v>613</v>
      </c>
      <c r="K64" s="32" t="s">
        <v>38</v>
      </c>
      <c r="L64" s="32" t="s">
        <v>603</v>
      </c>
      <c r="M64" s="32" t="s">
        <v>406</v>
      </c>
      <c r="O64" s="32" t="s">
        <v>40</v>
      </c>
      <c r="P64" s="32" t="s">
        <v>74</v>
      </c>
      <c r="Q64" s="32" t="s">
        <v>107</v>
      </c>
      <c r="S64" s="32" t="s">
        <v>54</v>
      </c>
      <c r="T64" s="32" t="s">
        <v>44</v>
      </c>
      <c r="U64" s="32" t="s">
        <v>82</v>
      </c>
      <c r="V64" s="32" t="s">
        <v>62</v>
      </c>
      <c r="W64" s="32" t="s">
        <v>121</v>
      </c>
    </row>
    <row r="65" spans="1:23">
      <c r="A65" s="32" t="s">
        <v>597</v>
      </c>
      <c r="B65" s="32" t="s">
        <v>617</v>
      </c>
      <c r="C65" s="32" t="s">
        <v>618</v>
      </c>
      <c r="E65" s="32" t="s">
        <v>620</v>
      </c>
      <c r="G65" s="32" t="s">
        <v>38</v>
      </c>
      <c r="H65" s="32" t="s">
        <v>38</v>
      </c>
      <c r="I65" s="32" t="s">
        <v>613</v>
      </c>
      <c r="J65" s="32" t="s">
        <v>38</v>
      </c>
      <c r="K65" s="32" t="s">
        <v>38</v>
      </c>
      <c r="L65" s="32" t="s">
        <v>605</v>
      </c>
      <c r="M65" s="32" t="s">
        <v>406</v>
      </c>
      <c r="O65" s="32" t="s">
        <v>60</v>
      </c>
      <c r="P65" s="32" t="s">
        <v>41</v>
      </c>
      <c r="Q65" s="32" t="s">
        <v>101</v>
      </c>
      <c r="S65" s="32" t="s">
        <v>54</v>
      </c>
      <c r="T65" s="32" t="s">
        <v>44</v>
      </c>
      <c r="U65" s="32" t="s">
        <v>82</v>
      </c>
      <c r="V65" s="32" t="s">
        <v>62</v>
      </c>
      <c r="W65" s="32" t="s">
        <v>121</v>
      </c>
    </row>
    <row r="66" spans="1:23">
      <c r="A66" s="32" t="s">
        <v>597</v>
      </c>
      <c r="B66" s="32" t="s">
        <v>617</v>
      </c>
      <c r="C66" s="32" t="s">
        <v>618</v>
      </c>
      <c r="D66" s="32" t="s">
        <v>619</v>
      </c>
      <c r="E66" s="32" t="s">
        <v>620</v>
      </c>
      <c r="F66" s="32" t="s">
        <v>621</v>
      </c>
      <c r="G66" s="32" t="s">
        <v>38</v>
      </c>
      <c r="H66" s="32" t="s">
        <v>38</v>
      </c>
      <c r="I66" s="32" t="s">
        <v>38</v>
      </c>
      <c r="J66" s="32" t="s">
        <v>38</v>
      </c>
      <c r="K66" s="32" t="s">
        <v>38</v>
      </c>
      <c r="L66" s="32" t="s">
        <v>603</v>
      </c>
      <c r="M66" s="32" t="s">
        <v>227</v>
      </c>
      <c r="N66" s="32" t="s">
        <v>119</v>
      </c>
      <c r="O66" s="32" t="s">
        <v>52</v>
      </c>
      <c r="P66" s="32" t="s">
        <v>74</v>
      </c>
      <c r="Q66" s="32" t="s">
        <v>107</v>
      </c>
      <c r="S66" s="32" t="s">
        <v>54</v>
      </c>
      <c r="T66" s="32" t="s">
        <v>44</v>
      </c>
      <c r="U66" s="32" t="s">
        <v>61</v>
      </c>
      <c r="V66" s="32" t="s">
        <v>45</v>
      </c>
      <c r="W66" s="32" t="s">
        <v>46</v>
      </c>
    </row>
    <row r="67" spans="1:23">
      <c r="A67" s="32" t="s">
        <v>597</v>
      </c>
      <c r="B67" s="32" t="s">
        <v>623</v>
      </c>
      <c r="C67" s="32" t="s">
        <v>624</v>
      </c>
      <c r="D67" s="32" t="s">
        <v>625</v>
      </c>
      <c r="E67" s="32" t="s">
        <v>620</v>
      </c>
      <c r="F67" s="32" t="s">
        <v>626</v>
      </c>
      <c r="G67" s="32" t="s">
        <v>602</v>
      </c>
      <c r="H67" s="32" t="s">
        <v>602</v>
      </c>
      <c r="I67" s="32" t="s">
        <v>38</v>
      </c>
      <c r="J67" s="32" t="s">
        <v>602</v>
      </c>
      <c r="K67" s="32" t="s">
        <v>602</v>
      </c>
      <c r="M67" s="32" t="s">
        <v>99</v>
      </c>
      <c r="N67" s="32" t="s">
        <v>119</v>
      </c>
      <c r="O67" s="32" t="s">
        <v>60</v>
      </c>
      <c r="P67" s="32" t="s">
        <v>41</v>
      </c>
      <c r="Q67" s="32" t="s">
        <v>101</v>
      </c>
      <c r="S67" s="32" t="s">
        <v>54</v>
      </c>
      <c r="U67" s="32" t="s">
        <v>61</v>
      </c>
      <c r="V67" s="32" t="s">
        <v>62</v>
      </c>
      <c r="W67" s="32" t="s">
        <v>46</v>
      </c>
    </row>
    <row r="68" spans="1:23">
      <c r="A68" s="32" t="s">
        <v>597</v>
      </c>
      <c r="B68" s="32" t="s">
        <v>623</v>
      </c>
      <c r="C68" s="32" t="s">
        <v>627</v>
      </c>
      <c r="D68" s="32" t="s">
        <v>625</v>
      </c>
      <c r="G68" s="32" t="s">
        <v>602</v>
      </c>
      <c r="H68" s="32" t="s">
        <v>602</v>
      </c>
      <c r="I68" s="32" t="s">
        <v>602</v>
      </c>
      <c r="J68" s="32" t="s">
        <v>602</v>
      </c>
      <c r="K68" s="32" t="s">
        <v>602</v>
      </c>
      <c r="L68" s="32" t="s">
        <v>603</v>
      </c>
      <c r="M68" s="32" t="s">
        <v>123</v>
      </c>
      <c r="N68" s="32" t="s">
        <v>73</v>
      </c>
      <c r="O68" s="32" t="s">
        <v>52</v>
      </c>
      <c r="P68" s="32" t="s">
        <v>74</v>
      </c>
      <c r="Q68" s="32" t="s">
        <v>107</v>
      </c>
      <c r="S68" s="32" t="s">
        <v>44</v>
      </c>
      <c r="T68" s="32" t="s">
        <v>54</v>
      </c>
      <c r="U68" s="32" t="s">
        <v>82</v>
      </c>
      <c r="V68" s="32" t="s">
        <v>68</v>
      </c>
      <c r="W68" s="32" t="s">
        <v>102</v>
      </c>
    </row>
    <row r="69" spans="1:23">
      <c r="A69" s="32" t="s">
        <v>597</v>
      </c>
      <c r="B69" s="32" t="s">
        <v>623</v>
      </c>
      <c r="C69" s="32" t="s">
        <v>628</v>
      </c>
      <c r="E69" s="32" t="s">
        <v>620</v>
      </c>
      <c r="G69" s="32" t="s">
        <v>602</v>
      </c>
      <c r="H69" s="32" t="s">
        <v>602</v>
      </c>
      <c r="I69" s="32" t="s">
        <v>602</v>
      </c>
      <c r="J69" s="32" t="s">
        <v>602</v>
      </c>
      <c r="K69" s="32" t="s">
        <v>602</v>
      </c>
      <c r="M69" s="32" t="s">
        <v>132</v>
      </c>
      <c r="N69" s="32" t="s">
        <v>73</v>
      </c>
      <c r="O69" s="32" t="s">
        <v>52</v>
      </c>
      <c r="P69" s="32" t="s">
        <v>41</v>
      </c>
      <c r="Q69" s="32" t="s">
        <v>42</v>
      </c>
      <c r="S69" s="32" t="s">
        <v>44</v>
      </c>
      <c r="T69" s="32" t="s">
        <v>54</v>
      </c>
      <c r="U69" s="32" t="s">
        <v>67</v>
      </c>
      <c r="V69" s="32" t="s">
        <v>156</v>
      </c>
      <c r="W69" s="32" t="s">
        <v>46</v>
      </c>
    </row>
    <row r="70" spans="1:23">
      <c r="A70" s="32" t="s">
        <v>597</v>
      </c>
      <c r="B70" s="32" t="s">
        <v>623</v>
      </c>
      <c r="C70" s="32" t="s">
        <v>628</v>
      </c>
      <c r="D70" s="32" t="s">
        <v>516</v>
      </c>
      <c r="E70" s="32" t="s">
        <v>620</v>
      </c>
      <c r="F70" s="32" t="s">
        <v>626</v>
      </c>
      <c r="G70" s="32" t="s">
        <v>602</v>
      </c>
      <c r="H70" s="32" t="s">
        <v>602</v>
      </c>
      <c r="I70" s="32" t="s">
        <v>602</v>
      </c>
      <c r="J70" s="32" t="s">
        <v>602</v>
      </c>
      <c r="K70" s="32" t="s">
        <v>602</v>
      </c>
      <c r="L70" s="32" t="s">
        <v>603</v>
      </c>
      <c r="M70" s="32" t="s">
        <v>83</v>
      </c>
      <c r="N70" s="32" t="s">
        <v>80</v>
      </c>
      <c r="O70" s="32" t="s">
        <v>60</v>
      </c>
      <c r="P70" s="32" t="s">
        <v>41</v>
      </c>
      <c r="Q70" s="32" t="s">
        <v>107</v>
      </c>
      <c r="S70" s="32" t="s">
        <v>44</v>
      </c>
      <c r="T70" s="32" t="s">
        <v>54</v>
      </c>
      <c r="U70" s="32" t="s">
        <v>82</v>
      </c>
      <c r="V70" s="32" t="s">
        <v>62</v>
      </c>
      <c r="W70" s="32" t="s">
        <v>121</v>
      </c>
    </row>
    <row r="71" spans="1:23">
      <c r="A71" s="32" t="s">
        <v>597</v>
      </c>
      <c r="B71" s="32" t="s">
        <v>623</v>
      </c>
      <c r="C71" s="32" t="s">
        <v>628</v>
      </c>
      <c r="D71" s="32" t="s">
        <v>517</v>
      </c>
      <c r="E71" s="32" t="s">
        <v>620</v>
      </c>
      <c r="F71" s="32" t="s">
        <v>626</v>
      </c>
      <c r="G71" s="32" t="s">
        <v>602</v>
      </c>
      <c r="H71" s="32" t="s">
        <v>602</v>
      </c>
      <c r="I71" s="32" t="s">
        <v>38</v>
      </c>
      <c r="J71" s="32" t="s">
        <v>38</v>
      </c>
      <c r="K71" s="32" t="s">
        <v>602</v>
      </c>
      <c r="L71" s="32" t="s">
        <v>603</v>
      </c>
      <c r="M71" s="32" t="s">
        <v>70</v>
      </c>
      <c r="N71" s="32" t="s">
        <v>73</v>
      </c>
      <c r="O71" s="32" t="s">
        <v>60</v>
      </c>
      <c r="P71" s="32" t="s">
        <v>41</v>
      </c>
      <c r="Q71" s="32" t="s">
        <v>42</v>
      </c>
      <c r="S71" s="32" t="s">
        <v>44</v>
      </c>
      <c r="T71" s="32" t="s">
        <v>44</v>
      </c>
      <c r="U71" s="32" t="s">
        <v>116</v>
      </c>
      <c r="V71" s="32" t="s">
        <v>45</v>
      </c>
      <c r="W71" s="32" t="s">
        <v>46</v>
      </c>
    </row>
    <row r="72" spans="1:23">
      <c r="A72" s="32" t="s">
        <v>597</v>
      </c>
      <c r="B72" s="32" t="s">
        <v>623</v>
      </c>
      <c r="C72" s="32" t="s">
        <v>628</v>
      </c>
      <c r="D72" s="32" t="s">
        <v>517</v>
      </c>
      <c r="E72" s="32" t="s">
        <v>620</v>
      </c>
      <c r="F72" s="32" t="s">
        <v>626</v>
      </c>
      <c r="G72" s="32" t="s">
        <v>38</v>
      </c>
      <c r="H72" s="32" t="s">
        <v>38</v>
      </c>
      <c r="I72" s="32" t="s">
        <v>38</v>
      </c>
      <c r="J72" s="32" t="s">
        <v>602</v>
      </c>
      <c r="K72" s="32" t="s">
        <v>602</v>
      </c>
      <c r="L72" s="32" t="s">
        <v>603</v>
      </c>
      <c r="M72" s="32" t="s">
        <v>126</v>
      </c>
      <c r="N72" s="32" t="s">
        <v>80</v>
      </c>
      <c r="O72" s="32" t="s">
        <v>40</v>
      </c>
      <c r="P72" s="32" t="s">
        <v>74</v>
      </c>
      <c r="Q72" s="32" t="s">
        <v>101</v>
      </c>
      <c r="S72" s="32" t="s">
        <v>54</v>
      </c>
      <c r="T72" s="32" t="s">
        <v>44</v>
      </c>
      <c r="U72" s="32" t="s">
        <v>67</v>
      </c>
      <c r="V72" s="32" t="s">
        <v>62</v>
      </c>
      <c r="W72" s="32" t="s">
        <v>121</v>
      </c>
    </row>
    <row r="73" spans="1:23">
      <c r="A73" s="32" t="s">
        <v>597</v>
      </c>
      <c r="B73" s="32" t="s">
        <v>623</v>
      </c>
      <c r="C73" s="32" t="s">
        <v>629</v>
      </c>
      <c r="D73" s="32" t="s">
        <v>630</v>
      </c>
      <c r="E73" s="32" t="s">
        <v>620</v>
      </c>
      <c r="F73" s="32" t="s">
        <v>626</v>
      </c>
      <c r="G73" s="32" t="s">
        <v>602</v>
      </c>
      <c r="H73" s="32" t="s">
        <v>602</v>
      </c>
      <c r="I73" s="32" t="s">
        <v>38</v>
      </c>
      <c r="J73" s="32" t="s">
        <v>602</v>
      </c>
      <c r="K73" s="32" t="s">
        <v>602</v>
      </c>
      <c r="L73" s="32" t="s">
        <v>603</v>
      </c>
      <c r="M73" s="32" t="s">
        <v>89</v>
      </c>
      <c r="N73" s="32" t="s">
        <v>119</v>
      </c>
      <c r="O73" s="32" t="s">
        <v>52</v>
      </c>
      <c r="P73" s="32" t="s">
        <v>74</v>
      </c>
      <c r="S73" s="32" t="s">
        <v>44</v>
      </c>
      <c r="T73" s="32" t="s">
        <v>54</v>
      </c>
      <c r="U73" s="32" t="s">
        <v>55</v>
      </c>
      <c r="V73" s="32" t="s">
        <v>45</v>
      </c>
      <c r="W73" s="32" t="s">
        <v>357</v>
      </c>
    </row>
    <row r="74" spans="1:23">
      <c r="A74" s="32" t="s">
        <v>597</v>
      </c>
      <c r="B74" s="32" t="s">
        <v>623</v>
      </c>
      <c r="C74" s="32" t="s">
        <v>629</v>
      </c>
      <c r="D74" s="32" t="s">
        <v>630</v>
      </c>
      <c r="E74" s="32" t="s">
        <v>620</v>
      </c>
      <c r="F74" s="32" t="s">
        <v>626</v>
      </c>
      <c r="G74" s="32" t="s">
        <v>602</v>
      </c>
      <c r="H74" s="32" t="s">
        <v>602</v>
      </c>
      <c r="I74" s="32" t="s">
        <v>602</v>
      </c>
      <c r="J74" s="32" t="s">
        <v>602</v>
      </c>
      <c r="K74" s="32" t="s">
        <v>602</v>
      </c>
      <c r="L74" s="32" t="s">
        <v>603</v>
      </c>
      <c r="M74" s="32" t="s">
        <v>227</v>
      </c>
      <c r="N74" s="32" t="s">
        <v>73</v>
      </c>
      <c r="O74" s="32" t="s">
        <v>283</v>
      </c>
      <c r="P74" s="32" t="s">
        <v>74</v>
      </c>
      <c r="S74" s="32" t="s">
        <v>44</v>
      </c>
      <c r="T74" s="32" t="s">
        <v>44</v>
      </c>
      <c r="U74" s="32" t="s">
        <v>55</v>
      </c>
      <c r="W74" s="32" t="s">
        <v>213</v>
      </c>
    </row>
    <row r="75" spans="1:23">
      <c r="A75" s="32" t="s">
        <v>597</v>
      </c>
      <c r="B75" s="32" t="s">
        <v>623</v>
      </c>
      <c r="C75" s="32" t="s">
        <v>629</v>
      </c>
      <c r="D75" s="32" t="s">
        <v>630</v>
      </c>
      <c r="E75" s="32" t="s">
        <v>620</v>
      </c>
      <c r="F75" s="32" t="s">
        <v>626</v>
      </c>
      <c r="G75" s="32" t="s">
        <v>602</v>
      </c>
      <c r="H75" s="32" t="s">
        <v>602</v>
      </c>
      <c r="I75" s="32" t="s">
        <v>38</v>
      </c>
      <c r="J75" s="32" t="s">
        <v>602</v>
      </c>
      <c r="K75" s="32" t="s">
        <v>602</v>
      </c>
      <c r="M75" s="32" t="s">
        <v>631</v>
      </c>
      <c r="N75" s="32" t="s">
        <v>51</v>
      </c>
      <c r="O75" s="32" t="s">
        <v>52</v>
      </c>
      <c r="P75" s="32" t="s">
        <v>41</v>
      </c>
      <c r="Q75" s="32" t="s">
        <v>107</v>
      </c>
      <c r="S75" s="32" t="s">
        <v>44</v>
      </c>
      <c r="T75" s="32" t="s">
        <v>54</v>
      </c>
      <c r="U75" s="32" t="s">
        <v>82</v>
      </c>
      <c r="V75" s="32" t="s">
        <v>45</v>
      </c>
      <c r="W75" s="32" t="s">
        <v>46</v>
      </c>
    </row>
    <row r="76" spans="1:23">
      <c r="A76" s="32" t="s">
        <v>597</v>
      </c>
      <c r="B76" s="32" t="s">
        <v>623</v>
      </c>
      <c r="C76" s="32" t="s">
        <v>629</v>
      </c>
      <c r="D76" s="32" t="s">
        <v>630</v>
      </c>
      <c r="E76" s="32" t="s">
        <v>620</v>
      </c>
      <c r="F76" s="32" t="s">
        <v>626</v>
      </c>
      <c r="G76" s="32" t="s">
        <v>602</v>
      </c>
      <c r="H76" s="32" t="s">
        <v>602</v>
      </c>
      <c r="I76" s="32" t="s">
        <v>602</v>
      </c>
      <c r="J76" s="32" t="s">
        <v>602</v>
      </c>
      <c r="K76" s="32" t="s">
        <v>602</v>
      </c>
      <c r="L76" s="32" t="s">
        <v>603</v>
      </c>
      <c r="M76" s="32" t="s">
        <v>77</v>
      </c>
      <c r="N76" s="32" t="s">
        <v>73</v>
      </c>
      <c r="O76" s="32" t="s">
        <v>60</v>
      </c>
      <c r="P76" s="32" t="s">
        <v>41</v>
      </c>
      <c r="Q76" s="32" t="s">
        <v>107</v>
      </c>
      <c r="S76" s="32" t="s">
        <v>54</v>
      </c>
      <c r="T76" s="32" t="s">
        <v>44</v>
      </c>
      <c r="U76" s="32" t="s">
        <v>82</v>
      </c>
      <c r="V76" s="32" t="s">
        <v>45</v>
      </c>
      <c r="W76" s="32" t="s">
        <v>102</v>
      </c>
    </row>
    <row r="77" spans="1:23">
      <c r="A77" s="32" t="s">
        <v>597</v>
      </c>
      <c r="B77" s="32" t="s">
        <v>623</v>
      </c>
      <c r="C77" s="32" t="s">
        <v>632</v>
      </c>
      <c r="D77" s="32" t="s">
        <v>633</v>
      </c>
      <c r="E77" s="32" t="s">
        <v>620</v>
      </c>
      <c r="F77" s="32" t="s">
        <v>626</v>
      </c>
      <c r="G77" s="32" t="s">
        <v>602</v>
      </c>
      <c r="H77" s="32" t="s">
        <v>602</v>
      </c>
      <c r="I77" s="32" t="s">
        <v>602</v>
      </c>
      <c r="J77" s="32" t="s">
        <v>602</v>
      </c>
      <c r="K77" s="32" t="s">
        <v>602</v>
      </c>
      <c r="N77" s="32" t="s">
        <v>119</v>
      </c>
      <c r="P77" s="32" t="s">
        <v>41</v>
      </c>
      <c r="S77" s="32" t="s">
        <v>44</v>
      </c>
      <c r="T77" s="32" t="s">
        <v>54</v>
      </c>
      <c r="U77" s="32" t="s">
        <v>82</v>
      </c>
      <c r="V77" s="32" t="s">
        <v>62</v>
      </c>
      <c r="W77" s="32" t="s">
        <v>166</v>
      </c>
    </row>
    <row r="78" spans="1:23">
      <c r="A78" s="32" t="s">
        <v>597</v>
      </c>
      <c r="B78" s="32" t="s">
        <v>623</v>
      </c>
      <c r="C78" s="32" t="s">
        <v>634</v>
      </c>
      <c r="D78" s="32" t="s">
        <v>633</v>
      </c>
      <c r="E78" s="32" t="s">
        <v>620</v>
      </c>
      <c r="F78" s="32" t="s">
        <v>626</v>
      </c>
      <c r="G78" s="32" t="s">
        <v>602</v>
      </c>
      <c r="H78" s="32" t="s">
        <v>602</v>
      </c>
      <c r="I78" s="32" t="s">
        <v>602</v>
      </c>
      <c r="J78" s="32" t="s">
        <v>602</v>
      </c>
      <c r="K78" s="32" t="s">
        <v>602</v>
      </c>
      <c r="L78" s="32" t="s">
        <v>603</v>
      </c>
      <c r="M78" s="32" t="s">
        <v>89</v>
      </c>
      <c r="N78" s="32" t="s">
        <v>119</v>
      </c>
      <c r="O78" s="32" t="s">
        <v>60</v>
      </c>
      <c r="P78" s="32" t="s">
        <v>74</v>
      </c>
      <c r="Q78" s="32" t="s">
        <v>42</v>
      </c>
      <c r="S78" s="32" t="s">
        <v>44</v>
      </c>
      <c r="T78" s="32" t="s">
        <v>54</v>
      </c>
      <c r="U78" s="32" t="s">
        <v>55</v>
      </c>
      <c r="V78" s="32" t="s">
        <v>62</v>
      </c>
      <c r="W78" s="32" t="s">
        <v>46</v>
      </c>
    </row>
    <row r="79" spans="1:23">
      <c r="A79" s="32" t="s">
        <v>597</v>
      </c>
      <c r="B79" s="32" t="s">
        <v>623</v>
      </c>
      <c r="C79" s="32" t="s">
        <v>632</v>
      </c>
      <c r="D79" s="32" t="s">
        <v>633</v>
      </c>
      <c r="E79" s="32" t="s">
        <v>620</v>
      </c>
      <c r="F79" s="32" t="s">
        <v>626</v>
      </c>
      <c r="G79" s="32" t="s">
        <v>602</v>
      </c>
      <c r="H79" s="32" t="s">
        <v>602</v>
      </c>
      <c r="I79" s="32" t="s">
        <v>38</v>
      </c>
      <c r="J79" s="32" t="s">
        <v>602</v>
      </c>
      <c r="K79" s="32" t="s">
        <v>602</v>
      </c>
      <c r="L79" s="32" t="s">
        <v>603</v>
      </c>
      <c r="M79" s="32" t="s">
        <v>246</v>
      </c>
      <c r="O79" s="32" t="s">
        <v>60</v>
      </c>
      <c r="P79" s="32" t="s">
        <v>41</v>
      </c>
      <c r="Q79" s="32" t="s">
        <v>42</v>
      </c>
      <c r="S79" s="32" t="s">
        <v>44</v>
      </c>
      <c r="U79" s="32" t="s">
        <v>116</v>
      </c>
      <c r="V79" s="32" t="s">
        <v>68</v>
      </c>
      <c r="W79" s="32" t="s">
        <v>46</v>
      </c>
    </row>
    <row r="80" spans="1:23">
      <c r="A80" s="32" t="s">
        <v>597</v>
      </c>
      <c r="B80" s="32" t="s">
        <v>623</v>
      </c>
      <c r="C80" s="32" t="s">
        <v>632</v>
      </c>
      <c r="D80" s="32" t="s">
        <v>635</v>
      </c>
      <c r="E80" s="32" t="s">
        <v>620</v>
      </c>
      <c r="F80" s="32" t="s">
        <v>626</v>
      </c>
      <c r="G80" s="32" t="s">
        <v>38</v>
      </c>
      <c r="H80" s="32" t="s">
        <v>38</v>
      </c>
      <c r="I80" s="32" t="s">
        <v>38</v>
      </c>
      <c r="J80" s="32" t="s">
        <v>38</v>
      </c>
      <c r="K80" s="32" t="s">
        <v>38</v>
      </c>
      <c r="L80" s="32" t="s">
        <v>603</v>
      </c>
      <c r="M80" s="32" t="s">
        <v>205</v>
      </c>
      <c r="N80" s="32" t="s">
        <v>39</v>
      </c>
      <c r="O80" s="32" t="s">
        <v>106</v>
      </c>
      <c r="Q80" s="32" t="s">
        <v>42</v>
      </c>
      <c r="S80" s="32" t="s">
        <v>44</v>
      </c>
      <c r="T80" s="32" t="s">
        <v>44</v>
      </c>
      <c r="U80" s="32" t="s">
        <v>67</v>
      </c>
      <c r="V80" s="32" t="s">
        <v>68</v>
      </c>
      <c r="W80" s="32" t="s">
        <v>46</v>
      </c>
    </row>
    <row r="81" spans="1:23">
      <c r="A81" s="32" t="s">
        <v>597</v>
      </c>
      <c r="B81" s="32" t="s">
        <v>623</v>
      </c>
      <c r="C81" s="32" t="s">
        <v>632</v>
      </c>
      <c r="D81" s="32" t="s">
        <v>635</v>
      </c>
      <c r="E81" s="32" t="s">
        <v>620</v>
      </c>
      <c r="F81" s="32" t="s">
        <v>626</v>
      </c>
      <c r="G81" s="32" t="s">
        <v>602</v>
      </c>
      <c r="H81" s="32" t="s">
        <v>38</v>
      </c>
      <c r="I81" s="32" t="s">
        <v>602</v>
      </c>
      <c r="J81" s="32" t="s">
        <v>602</v>
      </c>
      <c r="K81" s="32" t="s">
        <v>602</v>
      </c>
      <c r="L81" s="32" t="s">
        <v>603</v>
      </c>
      <c r="M81" s="32" t="s">
        <v>128</v>
      </c>
      <c r="N81" s="32" t="s">
        <v>73</v>
      </c>
      <c r="O81" s="32" t="s">
        <v>52</v>
      </c>
      <c r="P81" s="32" t="s">
        <v>74</v>
      </c>
      <c r="Q81" s="32" t="s">
        <v>107</v>
      </c>
      <c r="S81" s="32" t="s">
        <v>44</v>
      </c>
      <c r="T81" s="32" t="s">
        <v>44</v>
      </c>
      <c r="U81" s="32" t="s">
        <v>82</v>
      </c>
      <c r="V81" s="32" t="s">
        <v>45</v>
      </c>
      <c r="W81" s="32" t="s">
        <v>492</v>
      </c>
    </row>
    <row r="82" spans="1:23">
      <c r="A82" s="32" t="s">
        <v>597</v>
      </c>
      <c r="B82" s="32" t="s">
        <v>623</v>
      </c>
      <c r="C82" s="32" t="s">
        <v>636</v>
      </c>
      <c r="D82" s="32" t="s">
        <v>610</v>
      </c>
      <c r="F82" s="32" t="s">
        <v>626</v>
      </c>
      <c r="G82" s="32" t="s">
        <v>602</v>
      </c>
      <c r="H82" s="32" t="s">
        <v>602</v>
      </c>
      <c r="I82" s="32" t="s">
        <v>602</v>
      </c>
      <c r="J82" s="32" t="s">
        <v>602</v>
      </c>
      <c r="K82" s="32" t="s">
        <v>602</v>
      </c>
      <c r="L82" s="32" t="s">
        <v>603</v>
      </c>
      <c r="M82" s="32" t="s">
        <v>70</v>
      </c>
      <c r="N82" s="32" t="s">
        <v>80</v>
      </c>
      <c r="O82" s="32" t="s">
        <v>60</v>
      </c>
      <c r="P82" s="32" t="s">
        <v>74</v>
      </c>
      <c r="S82" s="32" t="s">
        <v>44</v>
      </c>
      <c r="T82" s="32" t="s">
        <v>54</v>
      </c>
      <c r="U82" s="32" t="s">
        <v>55</v>
      </c>
      <c r="V82" s="32" t="s">
        <v>45</v>
      </c>
      <c r="W82" s="32" t="s">
        <v>46</v>
      </c>
    </row>
    <row r="83" spans="1:23">
      <c r="A83" s="32" t="s">
        <v>597</v>
      </c>
      <c r="B83" s="32" t="s">
        <v>623</v>
      </c>
      <c r="C83" s="32" t="s">
        <v>636</v>
      </c>
      <c r="D83" s="32" t="s">
        <v>610</v>
      </c>
      <c r="E83" s="32" t="s">
        <v>620</v>
      </c>
      <c r="F83" s="32" t="s">
        <v>626</v>
      </c>
      <c r="G83" s="32" t="s">
        <v>602</v>
      </c>
      <c r="H83" s="32" t="s">
        <v>38</v>
      </c>
      <c r="I83" s="32" t="s">
        <v>38</v>
      </c>
      <c r="J83" s="32" t="s">
        <v>602</v>
      </c>
      <c r="K83" s="32" t="s">
        <v>602</v>
      </c>
      <c r="L83" s="32" t="s">
        <v>603</v>
      </c>
      <c r="M83" s="32" t="s">
        <v>70</v>
      </c>
      <c r="N83" s="32" t="s">
        <v>80</v>
      </c>
      <c r="O83" s="32" t="s">
        <v>52</v>
      </c>
      <c r="P83" s="32" t="s">
        <v>41</v>
      </c>
      <c r="S83" s="32" t="s">
        <v>54</v>
      </c>
      <c r="T83" s="32" t="s">
        <v>54</v>
      </c>
      <c r="U83" s="32" t="s">
        <v>61</v>
      </c>
      <c r="V83" s="32" t="s">
        <v>68</v>
      </c>
      <c r="W83" s="32" t="s">
        <v>46</v>
      </c>
    </row>
    <row r="84" spans="1:23">
      <c r="A84" s="32" t="s">
        <v>597</v>
      </c>
      <c r="B84" s="32" t="s">
        <v>623</v>
      </c>
      <c r="C84" s="32" t="s">
        <v>636</v>
      </c>
      <c r="D84" s="32" t="s">
        <v>610</v>
      </c>
      <c r="E84" s="32" t="s">
        <v>620</v>
      </c>
      <c r="F84" s="32" t="s">
        <v>626</v>
      </c>
      <c r="G84" s="32" t="s">
        <v>38</v>
      </c>
      <c r="H84" s="32" t="s">
        <v>38</v>
      </c>
      <c r="I84" s="32" t="s">
        <v>613</v>
      </c>
      <c r="J84" s="32" t="s">
        <v>38</v>
      </c>
      <c r="K84" s="32" t="s">
        <v>602</v>
      </c>
      <c r="L84" s="32" t="s">
        <v>603</v>
      </c>
      <c r="M84" s="32" t="s">
        <v>131</v>
      </c>
      <c r="N84" s="32" t="s">
        <v>39</v>
      </c>
      <c r="O84" s="32" t="s">
        <v>60</v>
      </c>
      <c r="P84" s="32" t="s">
        <v>74</v>
      </c>
      <c r="Q84" s="32" t="s">
        <v>107</v>
      </c>
      <c r="S84" s="32" t="s">
        <v>44</v>
      </c>
      <c r="T84" s="32" t="s">
        <v>54</v>
      </c>
      <c r="U84" s="32" t="s">
        <v>61</v>
      </c>
      <c r="V84" s="32" t="s">
        <v>68</v>
      </c>
      <c r="W84" s="32" t="s">
        <v>46</v>
      </c>
    </row>
    <row r="85" spans="1:23">
      <c r="A85" s="32" t="s">
        <v>597</v>
      </c>
      <c r="B85" s="32" t="s">
        <v>623</v>
      </c>
      <c r="C85" s="32" t="s">
        <v>636</v>
      </c>
      <c r="D85" s="32" t="s">
        <v>610</v>
      </c>
      <c r="E85" s="32" t="s">
        <v>620</v>
      </c>
      <c r="F85" s="32" t="s">
        <v>626</v>
      </c>
      <c r="G85" s="32" t="s">
        <v>602</v>
      </c>
      <c r="H85" s="32" t="s">
        <v>602</v>
      </c>
      <c r="I85" s="32" t="s">
        <v>602</v>
      </c>
      <c r="J85" s="32" t="s">
        <v>602</v>
      </c>
      <c r="K85" s="32" t="s">
        <v>602</v>
      </c>
      <c r="M85" s="32" t="s">
        <v>132</v>
      </c>
      <c r="N85" s="32" t="s">
        <v>80</v>
      </c>
      <c r="O85" s="32" t="s">
        <v>52</v>
      </c>
      <c r="P85" s="32" t="s">
        <v>41</v>
      </c>
      <c r="S85" s="32" t="s">
        <v>44</v>
      </c>
      <c r="T85" s="32" t="s">
        <v>54</v>
      </c>
      <c r="U85" s="32" t="s">
        <v>82</v>
      </c>
      <c r="V85" s="32" t="s">
        <v>45</v>
      </c>
      <c r="W85" s="32" t="s">
        <v>46</v>
      </c>
    </row>
    <row r="86" spans="1:23">
      <c r="A86" s="32" t="s">
        <v>597</v>
      </c>
      <c r="B86" s="32" t="s">
        <v>637</v>
      </c>
      <c r="C86" s="32" t="s">
        <v>638</v>
      </c>
      <c r="D86" s="32" t="s">
        <v>639</v>
      </c>
      <c r="G86" s="32" t="s">
        <v>602</v>
      </c>
      <c r="H86" s="32" t="s">
        <v>602</v>
      </c>
      <c r="I86" s="32" t="s">
        <v>38</v>
      </c>
      <c r="J86" s="32" t="s">
        <v>602</v>
      </c>
      <c r="K86" s="32" t="s">
        <v>602</v>
      </c>
      <c r="L86" s="32" t="s">
        <v>603</v>
      </c>
      <c r="M86" s="32" t="s">
        <v>83</v>
      </c>
      <c r="N86" s="32" t="s">
        <v>80</v>
      </c>
      <c r="P86" s="32" t="s">
        <v>41</v>
      </c>
      <c r="Q86" s="32" t="s">
        <v>107</v>
      </c>
      <c r="S86" s="32" t="s">
        <v>54</v>
      </c>
      <c r="T86" s="32" t="s">
        <v>44</v>
      </c>
      <c r="U86" s="32" t="s">
        <v>67</v>
      </c>
      <c r="V86" s="32" t="s">
        <v>62</v>
      </c>
      <c r="W86" s="32" t="s">
        <v>339</v>
      </c>
    </row>
    <row r="87" spans="1:23">
      <c r="A87" s="32" t="s">
        <v>597</v>
      </c>
      <c r="B87" s="32" t="s">
        <v>637</v>
      </c>
      <c r="C87" s="32" t="s">
        <v>640</v>
      </c>
      <c r="D87" s="32" t="s">
        <v>641</v>
      </c>
      <c r="E87" s="32" t="s">
        <v>642</v>
      </c>
      <c r="F87" s="32" t="s">
        <v>643</v>
      </c>
      <c r="G87" s="32" t="s">
        <v>602</v>
      </c>
      <c r="H87" s="32" t="s">
        <v>602</v>
      </c>
      <c r="I87" s="32" t="s">
        <v>38</v>
      </c>
      <c r="J87" s="32" t="s">
        <v>602</v>
      </c>
      <c r="K87" s="32" t="s">
        <v>602</v>
      </c>
      <c r="L87" s="32" t="s">
        <v>603</v>
      </c>
      <c r="M87" s="32" t="s">
        <v>77</v>
      </c>
      <c r="N87" s="32" t="s">
        <v>80</v>
      </c>
      <c r="O87" s="32" t="s">
        <v>40</v>
      </c>
      <c r="P87" s="32" t="s">
        <v>41</v>
      </c>
      <c r="S87" s="32" t="s">
        <v>44</v>
      </c>
      <c r="T87" s="32" t="s">
        <v>44</v>
      </c>
      <c r="U87" s="32" t="s">
        <v>61</v>
      </c>
      <c r="V87" s="32" t="s">
        <v>62</v>
      </c>
      <c r="W87" s="32" t="s">
        <v>121</v>
      </c>
    </row>
    <row r="88" spans="1:23">
      <c r="A88" s="32" t="s">
        <v>597</v>
      </c>
      <c r="B88" s="32" t="s">
        <v>637</v>
      </c>
      <c r="C88" s="32" t="s">
        <v>638</v>
      </c>
      <c r="D88" s="32" t="s">
        <v>641</v>
      </c>
      <c r="E88" s="32" t="s">
        <v>642</v>
      </c>
      <c r="F88" s="32" t="s">
        <v>643</v>
      </c>
      <c r="G88" s="32" t="s">
        <v>38</v>
      </c>
      <c r="H88" s="32" t="s">
        <v>602</v>
      </c>
      <c r="I88" s="32" t="s">
        <v>38</v>
      </c>
      <c r="J88" s="32" t="s">
        <v>602</v>
      </c>
      <c r="K88" s="32" t="s">
        <v>602</v>
      </c>
      <c r="L88" s="32" t="s">
        <v>603</v>
      </c>
      <c r="M88" s="32" t="s">
        <v>77</v>
      </c>
      <c r="N88" s="32" t="s">
        <v>80</v>
      </c>
      <c r="O88" s="32" t="s">
        <v>40</v>
      </c>
      <c r="P88" s="32" t="s">
        <v>74</v>
      </c>
      <c r="Q88" s="32" t="s">
        <v>107</v>
      </c>
      <c r="S88" s="32" t="s">
        <v>54</v>
      </c>
      <c r="T88" s="32" t="s">
        <v>44</v>
      </c>
      <c r="U88" s="32" t="s">
        <v>67</v>
      </c>
      <c r="V88" s="32" t="s">
        <v>68</v>
      </c>
      <c r="W88" s="32" t="s">
        <v>121</v>
      </c>
    </row>
    <row r="89" spans="1:23">
      <c r="A89" s="32" t="s">
        <v>597</v>
      </c>
      <c r="B89" s="32" t="s">
        <v>637</v>
      </c>
      <c r="C89" s="32" t="s">
        <v>638</v>
      </c>
      <c r="D89" s="32" t="s">
        <v>639</v>
      </c>
      <c r="E89" s="32" t="s">
        <v>642</v>
      </c>
      <c r="F89" s="32" t="s">
        <v>643</v>
      </c>
      <c r="G89" s="32" t="s">
        <v>602</v>
      </c>
      <c r="H89" s="32" t="s">
        <v>602</v>
      </c>
      <c r="I89" s="32" t="s">
        <v>38</v>
      </c>
      <c r="J89" s="32" t="s">
        <v>602</v>
      </c>
      <c r="K89" s="32" t="s">
        <v>602</v>
      </c>
      <c r="L89" s="32" t="s">
        <v>603</v>
      </c>
      <c r="M89" s="32" t="s">
        <v>98</v>
      </c>
      <c r="N89" s="32" t="s">
        <v>80</v>
      </c>
      <c r="O89" s="32" t="s">
        <v>40</v>
      </c>
      <c r="P89" s="32" t="s">
        <v>74</v>
      </c>
      <c r="Q89" s="32" t="s">
        <v>186</v>
      </c>
      <c r="S89" s="32" t="s">
        <v>54</v>
      </c>
      <c r="T89" s="32" t="s">
        <v>54</v>
      </c>
      <c r="U89" s="32" t="s">
        <v>82</v>
      </c>
      <c r="V89" s="32" t="s">
        <v>45</v>
      </c>
      <c r="W89" s="32" t="s">
        <v>46</v>
      </c>
    </row>
    <row r="90" spans="1:23">
      <c r="A90" s="32" t="s">
        <v>597</v>
      </c>
      <c r="B90" s="32" t="s">
        <v>637</v>
      </c>
      <c r="C90" s="32" t="s">
        <v>644</v>
      </c>
      <c r="D90" s="32" t="s">
        <v>645</v>
      </c>
      <c r="E90" s="32" t="s">
        <v>642</v>
      </c>
      <c r="F90" s="32" t="s">
        <v>643</v>
      </c>
      <c r="G90" s="32" t="s">
        <v>602</v>
      </c>
      <c r="H90" s="32" t="s">
        <v>38</v>
      </c>
      <c r="I90" s="32" t="s">
        <v>38</v>
      </c>
      <c r="J90" s="32" t="s">
        <v>38</v>
      </c>
      <c r="K90" s="32" t="s">
        <v>602</v>
      </c>
      <c r="L90" s="32" t="s">
        <v>605</v>
      </c>
      <c r="M90" s="32" t="s">
        <v>208</v>
      </c>
      <c r="N90" s="32" t="s">
        <v>80</v>
      </c>
      <c r="O90" s="32" t="s">
        <v>40</v>
      </c>
      <c r="P90" s="32" t="s">
        <v>74</v>
      </c>
      <c r="Q90" s="32" t="s">
        <v>107</v>
      </c>
      <c r="S90" s="32" t="s">
        <v>54</v>
      </c>
      <c r="T90" s="32" t="s">
        <v>54</v>
      </c>
      <c r="U90" s="32" t="s">
        <v>61</v>
      </c>
      <c r="V90" s="32" t="s">
        <v>68</v>
      </c>
      <c r="W90" s="32" t="s">
        <v>46</v>
      </c>
    </row>
    <row r="91" spans="1:23">
      <c r="A91" s="32" t="s">
        <v>597</v>
      </c>
      <c r="B91" s="32" t="s">
        <v>637</v>
      </c>
      <c r="C91" s="32" t="s">
        <v>644</v>
      </c>
      <c r="D91" s="32" t="s">
        <v>646</v>
      </c>
      <c r="E91" s="32" t="s">
        <v>642</v>
      </c>
      <c r="F91" s="32" t="s">
        <v>643</v>
      </c>
      <c r="G91" s="32" t="s">
        <v>602</v>
      </c>
      <c r="H91" s="32" t="s">
        <v>602</v>
      </c>
      <c r="I91" s="32" t="s">
        <v>602</v>
      </c>
      <c r="J91" s="32" t="s">
        <v>602</v>
      </c>
      <c r="K91" s="32" t="s">
        <v>602</v>
      </c>
      <c r="M91" s="32" t="s">
        <v>56</v>
      </c>
      <c r="N91" s="32" t="s">
        <v>80</v>
      </c>
      <c r="O91" s="32" t="s">
        <v>40</v>
      </c>
      <c r="P91" s="32" t="s">
        <v>74</v>
      </c>
      <c r="Q91" s="32" t="s">
        <v>101</v>
      </c>
      <c r="S91" s="32" t="s">
        <v>54</v>
      </c>
      <c r="T91" s="32" t="s">
        <v>44</v>
      </c>
      <c r="U91" s="32" t="s">
        <v>82</v>
      </c>
      <c r="V91" s="32" t="s">
        <v>68</v>
      </c>
      <c r="W91" s="32" t="s">
        <v>102</v>
      </c>
    </row>
    <row r="92" spans="1:23">
      <c r="A92" s="32" t="s">
        <v>597</v>
      </c>
      <c r="B92" s="32" t="s">
        <v>637</v>
      </c>
      <c r="C92" s="32" t="s">
        <v>648</v>
      </c>
      <c r="D92" s="32" t="s">
        <v>649</v>
      </c>
      <c r="E92" s="32" t="s">
        <v>642</v>
      </c>
      <c r="F92" s="32" t="s">
        <v>643</v>
      </c>
      <c r="G92" s="32" t="s">
        <v>602</v>
      </c>
      <c r="H92" s="32" t="s">
        <v>602</v>
      </c>
      <c r="I92" s="32" t="s">
        <v>38</v>
      </c>
      <c r="J92" s="32" t="s">
        <v>602</v>
      </c>
      <c r="K92" s="32" t="s">
        <v>602</v>
      </c>
      <c r="L92" s="32" t="s">
        <v>603</v>
      </c>
      <c r="M92" s="32" t="s">
        <v>647</v>
      </c>
      <c r="O92" s="32" t="s">
        <v>52</v>
      </c>
      <c r="P92" s="32" t="s">
        <v>74</v>
      </c>
      <c r="Q92" s="32" t="s">
        <v>101</v>
      </c>
      <c r="S92" s="32" t="s">
        <v>54</v>
      </c>
      <c r="T92" s="32" t="s">
        <v>44</v>
      </c>
      <c r="U92" s="32" t="s">
        <v>116</v>
      </c>
      <c r="V92" s="32" t="s">
        <v>45</v>
      </c>
      <c r="W92" s="32" t="s">
        <v>46</v>
      </c>
    </row>
    <row r="93" spans="1:23">
      <c r="A93" s="32" t="s">
        <v>597</v>
      </c>
      <c r="B93" s="32" t="s">
        <v>637</v>
      </c>
      <c r="C93" s="32" t="s">
        <v>648</v>
      </c>
      <c r="F93" s="32" t="s">
        <v>643</v>
      </c>
      <c r="G93" s="32" t="s">
        <v>602</v>
      </c>
      <c r="H93" s="32" t="s">
        <v>602</v>
      </c>
      <c r="I93" s="32" t="s">
        <v>602</v>
      </c>
      <c r="J93" s="32" t="s">
        <v>602</v>
      </c>
      <c r="K93" s="32" t="s">
        <v>602</v>
      </c>
      <c r="M93" s="32" t="s">
        <v>175</v>
      </c>
      <c r="N93" s="32" t="s">
        <v>80</v>
      </c>
      <c r="O93" s="32" t="s">
        <v>40</v>
      </c>
      <c r="P93" s="32" t="s">
        <v>41</v>
      </c>
      <c r="Q93" s="32" t="s">
        <v>101</v>
      </c>
      <c r="T93" s="32" t="s">
        <v>44</v>
      </c>
      <c r="U93" s="32" t="s">
        <v>67</v>
      </c>
      <c r="V93" s="32" t="s">
        <v>68</v>
      </c>
      <c r="W93" s="32" t="s">
        <v>121</v>
      </c>
    </row>
    <row r="94" spans="1:23">
      <c r="A94" s="32" t="s">
        <v>597</v>
      </c>
      <c r="B94" s="32" t="s">
        <v>637</v>
      </c>
      <c r="C94" s="32" t="s">
        <v>648</v>
      </c>
      <c r="D94" s="32" t="s">
        <v>649</v>
      </c>
      <c r="E94" s="32" t="s">
        <v>642</v>
      </c>
      <c r="F94" s="32" t="s">
        <v>643</v>
      </c>
      <c r="G94" s="32" t="s">
        <v>602</v>
      </c>
      <c r="H94" s="32" t="s">
        <v>602</v>
      </c>
      <c r="I94" s="32" t="s">
        <v>602</v>
      </c>
      <c r="J94" s="32" t="s">
        <v>602</v>
      </c>
      <c r="K94" s="32" t="s">
        <v>602</v>
      </c>
      <c r="L94" s="32" t="s">
        <v>605</v>
      </c>
      <c r="M94" s="32" t="s">
        <v>208</v>
      </c>
      <c r="N94" s="32" t="s">
        <v>80</v>
      </c>
      <c r="O94" s="32" t="s">
        <v>40</v>
      </c>
      <c r="P94" s="32" t="s">
        <v>74</v>
      </c>
      <c r="Q94" s="32" t="s">
        <v>107</v>
      </c>
      <c r="S94" s="32" t="s">
        <v>54</v>
      </c>
      <c r="T94" s="32" t="s">
        <v>44</v>
      </c>
      <c r="U94" s="32" t="s">
        <v>61</v>
      </c>
      <c r="V94" s="32" t="s">
        <v>45</v>
      </c>
      <c r="W94" s="32" t="s">
        <v>46</v>
      </c>
    </row>
    <row r="95" spans="1:23">
      <c r="A95" s="32" t="s">
        <v>597</v>
      </c>
      <c r="B95" s="32" t="s">
        <v>637</v>
      </c>
      <c r="C95" s="32" t="s">
        <v>648</v>
      </c>
      <c r="D95" s="32" t="s">
        <v>649</v>
      </c>
      <c r="E95" s="32" t="s">
        <v>642</v>
      </c>
      <c r="F95" s="32" t="s">
        <v>643</v>
      </c>
      <c r="G95" s="32" t="s">
        <v>602</v>
      </c>
      <c r="H95" s="32" t="s">
        <v>38</v>
      </c>
      <c r="I95" s="32" t="s">
        <v>613</v>
      </c>
      <c r="J95" s="32" t="s">
        <v>38</v>
      </c>
      <c r="K95" s="32" t="s">
        <v>602</v>
      </c>
      <c r="L95" s="32" t="s">
        <v>603</v>
      </c>
      <c r="M95" s="32" t="s">
        <v>70</v>
      </c>
      <c r="N95" s="32" t="s">
        <v>80</v>
      </c>
      <c r="O95" s="32" t="s">
        <v>40</v>
      </c>
      <c r="P95" s="32" t="s">
        <v>74</v>
      </c>
      <c r="Q95" s="32" t="s">
        <v>107</v>
      </c>
      <c r="S95" s="32" t="s">
        <v>54</v>
      </c>
      <c r="T95" s="32" t="s">
        <v>44</v>
      </c>
      <c r="V95" s="32" t="s">
        <v>45</v>
      </c>
      <c r="W95" s="32" t="s">
        <v>46</v>
      </c>
    </row>
    <row r="96" spans="1:23">
      <c r="A96" s="32" t="s">
        <v>597</v>
      </c>
      <c r="B96" s="32" t="s">
        <v>637</v>
      </c>
      <c r="C96" s="32" t="s">
        <v>650</v>
      </c>
      <c r="D96" s="32" t="s">
        <v>651</v>
      </c>
      <c r="E96" s="32" t="s">
        <v>642</v>
      </c>
      <c r="F96" s="32" t="s">
        <v>643</v>
      </c>
      <c r="G96" s="32" t="s">
        <v>602</v>
      </c>
      <c r="H96" s="32" t="s">
        <v>602</v>
      </c>
      <c r="I96" s="32" t="s">
        <v>602</v>
      </c>
      <c r="J96" s="32" t="s">
        <v>602</v>
      </c>
      <c r="K96" s="32" t="s">
        <v>602</v>
      </c>
      <c r="M96" s="32" t="s">
        <v>98</v>
      </c>
      <c r="N96" s="32" t="s">
        <v>80</v>
      </c>
      <c r="O96" s="32" t="s">
        <v>40</v>
      </c>
      <c r="P96" s="32" t="s">
        <v>74</v>
      </c>
      <c r="Q96" s="32" t="s">
        <v>107</v>
      </c>
      <c r="S96" s="32" t="s">
        <v>54</v>
      </c>
      <c r="T96" s="32" t="s">
        <v>44</v>
      </c>
      <c r="U96" s="32" t="s">
        <v>82</v>
      </c>
      <c r="V96" s="32" t="s">
        <v>62</v>
      </c>
      <c r="W96" s="32" t="s">
        <v>189</v>
      </c>
    </row>
    <row r="97" spans="1:23">
      <c r="A97" s="32" t="s">
        <v>597</v>
      </c>
      <c r="B97" s="32" t="s">
        <v>637</v>
      </c>
      <c r="C97" s="32" t="s">
        <v>650</v>
      </c>
      <c r="D97" s="32" t="s">
        <v>651</v>
      </c>
      <c r="E97" s="32" t="s">
        <v>642</v>
      </c>
      <c r="F97" s="32" t="s">
        <v>643</v>
      </c>
      <c r="G97" s="32" t="s">
        <v>602</v>
      </c>
      <c r="H97" s="32" t="s">
        <v>602</v>
      </c>
      <c r="I97" s="32" t="s">
        <v>38</v>
      </c>
      <c r="J97" s="32" t="s">
        <v>602</v>
      </c>
      <c r="K97" s="32" t="s">
        <v>602</v>
      </c>
      <c r="M97" s="32" t="s">
        <v>83</v>
      </c>
      <c r="N97" s="32" t="s">
        <v>80</v>
      </c>
      <c r="O97" s="32" t="s">
        <v>40</v>
      </c>
      <c r="P97" s="32" t="s">
        <v>41</v>
      </c>
      <c r="Q97" s="32" t="s">
        <v>107</v>
      </c>
      <c r="T97" s="32" t="s">
        <v>44</v>
      </c>
      <c r="U97" s="32" t="s">
        <v>67</v>
      </c>
      <c r="V97" s="32" t="s">
        <v>62</v>
      </c>
    </row>
    <row r="98" spans="1:23">
      <c r="A98" s="32" t="s">
        <v>597</v>
      </c>
      <c r="B98" s="32" t="s">
        <v>637</v>
      </c>
      <c r="C98" s="32" t="s">
        <v>650</v>
      </c>
      <c r="D98" s="32" t="s">
        <v>651</v>
      </c>
      <c r="E98" s="32" t="s">
        <v>642</v>
      </c>
      <c r="G98" s="32" t="s">
        <v>602</v>
      </c>
      <c r="H98" s="32" t="s">
        <v>602</v>
      </c>
      <c r="I98" s="32" t="s">
        <v>602</v>
      </c>
      <c r="J98" s="32" t="s">
        <v>602</v>
      </c>
      <c r="K98" s="32" t="s">
        <v>602</v>
      </c>
      <c r="M98" s="32" t="s">
        <v>77</v>
      </c>
      <c r="N98" s="32" t="s">
        <v>80</v>
      </c>
      <c r="O98" s="32" t="s">
        <v>40</v>
      </c>
      <c r="P98" s="32" t="s">
        <v>41</v>
      </c>
      <c r="Q98" s="32" t="s">
        <v>101</v>
      </c>
      <c r="S98" s="32" t="s">
        <v>54</v>
      </c>
      <c r="T98" s="32" t="s">
        <v>44</v>
      </c>
      <c r="U98" s="32" t="s">
        <v>67</v>
      </c>
      <c r="V98" s="32" t="s">
        <v>62</v>
      </c>
      <c r="W98" s="32" t="s">
        <v>121</v>
      </c>
    </row>
    <row r="99" spans="1:23">
      <c r="A99" s="32" t="s">
        <v>597</v>
      </c>
      <c r="B99" s="32" t="s">
        <v>637</v>
      </c>
      <c r="C99" s="32" t="s">
        <v>650</v>
      </c>
      <c r="D99" s="32" t="s">
        <v>651</v>
      </c>
      <c r="E99" s="32" t="s">
        <v>642</v>
      </c>
      <c r="F99" s="32" t="s">
        <v>643</v>
      </c>
      <c r="G99" s="32" t="s">
        <v>602</v>
      </c>
      <c r="H99" s="32" t="s">
        <v>602</v>
      </c>
      <c r="I99" s="32" t="s">
        <v>613</v>
      </c>
      <c r="J99" s="32" t="s">
        <v>38</v>
      </c>
      <c r="K99" s="32" t="s">
        <v>602</v>
      </c>
      <c r="M99" s="32" t="s">
        <v>98</v>
      </c>
      <c r="N99" s="32" t="s">
        <v>80</v>
      </c>
      <c r="O99" s="32" t="s">
        <v>40</v>
      </c>
      <c r="P99" s="32" t="s">
        <v>74</v>
      </c>
      <c r="Q99" s="32" t="s">
        <v>107</v>
      </c>
      <c r="S99" s="32" t="s">
        <v>54</v>
      </c>
      <c r="T99" s="32" t="s">
        <v>44</v>
      </c>
      <c r="U99" s="32" t="s">
        <v>82</v>
      </c>
      <c r="V99" s="32" t="s">
        <v>45</v>
      </c>
      <c r="W99" s="32" t="s">
        <v>189</v>
      </c>
    </row>
    <row r="100" spans="1:23">
      <c r="A100" s="32" t="s">
        <v>597</v>
      </c>
      <c r="B100" s="32" t="s">
        <v>637</v>
      </c>
      <c r="C100" s="32" t="s">
        <v>650</v>
      </c>
      <c r="E100" s="32" t="s">
        <v>642</v>
      </c>
      <c r="F100" s="32" t="s">
        <v>643</v>
      </c>
      <c r="G100" s="32" t="s">
        <v>602</v>
      </c>
      <c r="H100" s="32" t="s">
        <v>602</v>
      </c>
      <c r="I100" s="32" t="s">
        <v>602</v>
      </c>
      <c r="J100" s="32" t="s">
        <v>602</v>
      </c>
      <c r="K100" s="32" t="s">
        <v>602</v>
      </c>
      <c r="L100" s="32" t="s">
        <v>603</v>
      </c>
      <c r="M100" s="32" t="s">
        <v>98</v>
      </c>
      <c r="N100" s="32" t="s">
        <v>80</v>
      </c>
      <c r="O100" s="32" t="s">
        <v>125</v>
      </c>
      <c r="P100" s="32" t="s">
        <v>74</v>
      </c>
      <c r="Q100" s="32" t="s">
        <v>107</v>
      </c>
      <c r="S100" s="32" t="s">
        <v>54</v>
      </c>
      <c r="T100" s="32" t="s">
        <v>44</v>
      </c>
      <c r="U100" s="32" t="s">
        <v>67</v>
      </c>
      <c r="V100" s="32" t="s">
        <v>62</v>
      </c>
      <c r="W100" s="32" t="s">
        <v>121</v>
      </c>
    </row>
    <row r="101" spans="1:23">
      <c r="A101" s="32" t="s">
        <v>597</v>
      </c>
      <c r="B101" s="32" t="s">
        <v>637</v>
      </c>
      <c r="C101" s="32" t="s">
        <v>652</v>
      </c>
      <c r="D101" s="32" t="s">
        <v>653</v>
      </c>
      <c r="E101" s="32" t="s">
        <v>642</v>
      </c>
      <c r="F101" s="32" t="s">
        <v>643</v>
      </c>
      <c r="G101" s="32" t="s">
        <v>602</v>
      </c>
      <c r="H101" s="32" t="s">
        <v>602</v>
      </c>
      <c r="I101" s="32" t="s">
        <v>602</v>
      </c>
      <c r="J101" s="32" t="s">
        <v>602</v>
      </c>
      <c r="K101" s="32" t="s">
        <v>602</v>
      </c>
      <c r="M101" s="32" t="s">
        <v>126</v>
      </c>
      <c r="N101" s="32" t="s">
        <v>73</v>
      </c>
      <c r="O101" s="32" t="s">
        <v>106</v>
      </c>
      <c r="P101" s="32" t="s">
        <v>74</v>
      </c>
      <c r="Q101" s="32" t="s">
        <v>107</v>
      </c>
      <c r="S101" s="32" t="s">
        <v>54</v>
      </c>
      <c r="T101" s="32" t="s">
        <v>44</v>
      </c>
      <c r="U101" s="32" t="s">
        <v>82</v>
      </c>
      <c r="V101" s="32" t="s">
        <v>45</v>
      </c>
      <c r="W101" s="32" t="s">
        <v>46</v>
      </c>
    </row>
    <row r="102" spans="1:23">
      <c r="A102" s="32" t="s">
        <v>597</v>
      </c>
      <c r="B102" s="32" t="s">
        <v>637</v>
      </c>
      <c r="C102" s="32" t="s">
        <v>652</v>
      </c>
      <c r="D102" s="32" t="s">
        <v>653</v>
      </c>
      <c r="E102" s="32" t="s">
        <v>642</v>
      </c>
      <c r="F102" s="32" t="s">
        <v>643</v>
      </c>
      <c r="G102" s="32" t="s">
        <v>602</v>
      </c>
      <c r="H102" s="32" t="s">
        <v>602</v>
      </c>
      <c r="I102" s="32" t="s">
        <v>602</v>
      </c>
      <c r="J102" s="32" t="s">
        <v>602</v>
      </c>
      <c r="K102" s="32" t="s">
        <v>602</v>
      </c>
      <c r="L102" s="32" t="s">
        <v>603</v>
      </c>
      <c r="M102" s="32" t="s">
        <v>83</v>
      </c>
      <c r="N102" s="32" t="s">
        <v>73</v>
      </c>
      <c r="O102" s="32" t="s">
        <v>40</v>
      </c>
      <c r="P102" s="32" t="s">
        <v>41</v>
      </c>
      <c r="Q102" s="32" t="s">
        <v>107</v>
      </c>
      <c r="S102" s="32" t="s">
        <v>54</v>
      </c>
      <c r="T102" s="32" t="s">
        <v>44</v>
      </c>
      <c r="U102" s="32" t="s">
        <v>82</v>
      </c>
      <c r="V102" s="32" t="s">
        <v>45</v>
      </c>
      <c r="W102" s="32" t="s">
        <v>46</v>
      </c>
    </row>
    <row r="103" spans="1:23">
      <c r="A103" s="32" t="s">
        <v>597</v>
      </c>
      <c r="B103" s="32" t="s">
        <v>637</v>
      </c>
      <c r="C103" s="32" t="s">
        <v>652</v>
      </c>
      <c r="D103" s="32" t="s">
        <v>653</v>
      </c>
      <c r="E103" s="32" t="s">
        <v>642</v>
      </c>
      <c r="F103" s="32" t="s">
        <v>643</v>
      </c>
      <c r="G103" s="32" t="s">
        <v>602</v>
      </c>
      <c r="H103" s="32" t="s">
        <v>602</v>
      </c>
      <c r="I103" s="32" t="s">
        <v>602</v>
      </c>
      <c r="J103" s="32" t="s">
        <v>602</v>
      </c>
      <c r="K103" s="32" t="s">
        <v>602</v>
      </c>
      <c r="M103" s="32" t="s">
        <v>654</v>
      </c>
      <c r="N103" s="32" t="s">
        <v>73</v>
      </c>
      <c r="O103" s="32" t="s">
        <v>60</v>
      </c>
      <c r="P103" s="32" t="s">
        <v>41</v>
      </c>
      <c r="Q103" s="32" t="s">
        <v>101</v>
      </c>
      <c r="S103" s="32" t="s">
        <v>54</v>
      </c>
      <c r="T103" s="32" t="s">
        <v>44</v>
      </c>
      <c r="U103" s="32" t="s">
        <v>116</v>
      </c>
      <c r="V103" s="32" t="s">
        <v>45</v>
      </c>
      <c r="W103" s="32" t="s">
        <v>46</v>
      </c>
    </row>
    <row r="104" spans="1:23">
      <c r="A104" s="32" t="s">
        <v>597</v>
      </c>
      <c r="B104" s="32" t="s">
        <v>637</v>
      </c>
      <c r="C104" s="32" t="s">
        <v>652</v>
      </c>
      <c r="D104" s="32" t="s">
        <v>653</v>
      </c>
      <c r="E104" s="32" t="s">
        <v>642</v>
      </c>
      <c r="F104" s="32" t="s">
        <v>643</v>
      </c>
      <c r="N104" s="32" t="s">
        <v>51</v>
      </c>
      <c r="O104" s="32" t="s">
        <v>52</v>
      </c>
      <c r="P104" s="32" t="s">
        <v>41</v>
      </c>
      <c r="Q104" s="32" t="s">
        <v>107</v>
      </c>
      <c r="S104" s="32" t="s">
        <v>54</v>
      </c>
      <c r="T104" s="32" t="s">
        <v>44</v>
      </c>
      <c r="U104" s="32" t="s">
        <v>116</v>
      </c>
      <c r="W104" s="32" t="s">
        <v>46</v>
      </c>
    </row>
    <row r="105" spans="1:23">
      <c r="A105" s="32" t="s">
        <v>597</v>
      </c>
      <c r="B105" s="32" t="s">
        <v>637</v>
      </c>
      <c r="C105" s="32" t="s">
        <v>652</v>
      </c>
      <c r="D105" s="32" t="s">
        <v>653</v>
      </c>
      <c r="E105" s="32" t="s">
        <v>642</v>
      </c>
      <c r="F105" s="32" t="s">
        <v>643</v>
      </c>
      <c r="G105" s="32" t="s">
        <v>38</v>
      </c>
      <c r="H105" s="32" t="s">
        <v>38</v>
      </c>
      <c r="I105" s="32" t="s">
        <v>613</v>
      </c>
      <c r="J105" s="32" t="s">
        <v>602</v>
      </c>
      <c r="K105" s="32" t="s">
        <v>602</v>
      </c>
      <c r="L105" s="32" t="s">
        <v>605</v>
      </c>
      <c r="N105" s="32" t="s">
        <v>51</v>
      </c>
      <c r="O105" s="32" t="s">
        <v>125</v>
      </c>
      <c r="P105" s="32" t="s">
        <v>41</v>
      </c>
      <c r="Q105" s="32" t="s">
        <v>107</v>
      </c>
      <c r="S105" s="32" t="s">
        <v>54</v>
      </c>
      <c r="T105" s="32" t="s">
        <v>44</v>
      </c>
      <c r="U105" s="32" t="s">
        <v>67</v>
      </c>
      <c r="V105" s="32" t="s">
        <v>62</v>
      </c>
      <c r="W105" s="32" t="s">
        <v>121</v>
      </c>
    </row>
    <row r="106" spans="1:23">
      <c r="A106" s="32" t="s">
        <v>597</v>
      </c>
      <c r="B106" s="32" t="s">
        <v>637</v>
      </c>
      <c r="C106" s="32" t="s">
        <v>655</v>
      </c>
      <c r="D106" s="32" t="s">
        <v>517</v>
      </c>
      <c r="E106" s="32" t="s">
        <v>642</v>
      </c>
      <c r="F106" s="32" t="s">
        <v>643</v>
      </c>
      <c r="G106" s="32" t="s">
        <v>602</v>
      </c>
      <c r="H106" s="32" t="s">
        <v>602</v>
      </c>
      <c r="I106" s="32" t="s">
        <v>602</v>
      </c>
      <c r="J106" s="32" t="s">
        <v>602</v>
      </c>
      <c r="K106" s="32" t="s">
        <v>602</v>
      </c>
      <c r="L106" s="32" t="s">
        <v>603</v>
      </c>
      <c r="M106" s="32" t="s">
        <v>98</v>
      </c>
      <c r="N106" s="32" t="s">
        <v>80</v>
      </c>
      <c r="O106" s="32" t="s">
        <v>40</v>
      </c>
      <c r="P106" s="32" t="s">
        <v>41</v>
      </c>
      <c r="Q106" s="32" t="s">
        <v>107</v>
      </c>
      <c r="S106" s="32" t="s">
        <v>54</v>
      </c>
      <c r="T106" s="32" t="s">
        <v>44</v>
      </c>
      <c r="U106" s="32" t="s">
        <v>67</v>
      </c>
      <c r="V106" s="32" t="s">
        <v>62</v>
      </c>
      <c r="W106" s="32" t="s">
        <v>451</v>
      </c>
    </row>
    <row r="107" spans="1:23">
      <c r="A107" s="32" t="s">
        <v>597</v>
      </c>
      <c r="B107" s="32" t="s">
        <v>637</v>
      </c>
      <c r="C107" s="32" t="s">
        <v>655</v>
      </c>
      <c r="D107" s="32" t="s">
        <v>656</v>
      </c>
      <c r="E107" s="32" t="s">
        <v>642</v>
      </c>
      <c r="F107" s="32" t="s">
        <v>643</v>
      </c>
      <c r="G107" s="32" t="s">
        <v>602</v>
      </c>
      <c r="H107" s="32" t="s">
        <v>602</v>
      </c>
      <c r="I107" s="32" t="s">
        <v>602</v>
      </c>
      <c r="J107" s="32" t="s">
        <v>602</v>
      </c>
      <c r="K107" s="32" t="s">
        <v>602</v>
      </c>
      <c r="M107" s="32" t="s">
        <v>104</v>
      </c>
      <c r="N107" s="32" t="s">
        <v>80</v>
      </c>
      <c r="O107" s="32" t="s">
        <v>40</v>
      </c>
      <c r="P107" s="32" t="s">
        <v>74</v>
      </c>
      <c r="Q107" s="32" t="s">
        <v>101</v>
      </c>
      <c r="S107" s="32" t="s">
        <v>54</v>
      </c>
      <c r="T107" s="32" t="s">
        <v>44</v>
      </c>
      <c r="U107" s="32" t="s">
        <v>82</v>
      </c>
      <c r="V107" s="32" t="s">
        <v>62</v>
      </c>
      <c r="W107" s="32" t="s">
        <v>121</v>
      </c>
    </row>
    <row r="108" spans="1:23">
      <c r="A108" s="32" t="s">
        <v>597</v>
      </c>
      <c r="B108" s="32" t="s">
        <v>637</v>
      </c>
      <c r="C108" s="32" t="s">
        <v>655</v>
      </c>
      <c r="D108" s="32" t="s">
        <v>517</v>
      </c>
      <c r="E108" s="32" t="s">
        <v>642</v>
      </c>
      <c r="F108" s="32" t="s">
        <v>643</v>
      </c>
      <c r="G108" s="32" t="s">
        <v>38</v>
      </c>
      <c r="H108" s="32" t="s">
        <v>38</v>
      </c>
      <c r="I108" s="32" t="s">
        <v>602</v>
      </c>
      <c r="J108" s="32" t="s">
        <v>602</v>
      </c>
      <c r="K108" s="32" t="s">
        <v>602</v>
      </c>
      <c r="L108" s="32" t="s">
        <v>603</v>
      </c>
      <c r="M108" s="32" t="s">
        <v>77</v>
      </c>
      <c r="N108" s="32" t="s">
        <v>80</v>
      </c>
      <c r="O108" s="32" t="s">
        <v>60</v>
      </c>
      <c r="P108" s="32" t="s">
        <v>41</v>
      </c>
      <c r="Q108" s="32" t="s">
        <v>107</v>
      </c>
      <c r="S108" s="32" t="s">
        <v>54</v>
      </c>
      <c r="T108" s="32" t="s">
        <v>44</v>
      </c>
      <c r="U108" s="32" t="s">
        <v>67</v>
      </c>
      <c r="V108" s="32" t="s">
        <v>45</v>
      </c>
      <c r="W108" s="32" t="s">
        <v>121</v>
      </c>
    </row>
    <row r="109" spans="1:23">
      <c r="A109" s="32" t="s">
        <v>597</v>
      </c>
      <c r="B109" s="32" t="s">
        <v>637</v>
      </c>
      <c r="C109" s="32" t="s">
        <v>655</v>
      </c>
      <c r="D109" s="32" t="s">
        <v>517</v>
      </c>
      <c r="E109" s="32" t="s">
        <v>642</v>
      </c>
      <c r="F109" s="32" t="s">
        <v>643</v>
      </c>
      <c r="G109" s="32" t="s">
        <v>602</v>
      </c>
      <c r="H109" s="32" t="s">
        <v>602</v>
      </c>
      <c r="I109" s="32" t="s">
        <v>602</v>
      </c>
      <c r="J109" s="32" t="s">
        <v>602</v>
      </c>
      <c r="K109" s="32" t="s">
        <v>602</v>
      </c>
      <c r="L109" s="32" t="s">
        <v>603</v>
      </c>
      <c r="M109" s="32" t="s">
        <v>83</v>
      </c>
      <c r="N109" s="32" t="s">
        <v>80</v>
      </c>
      <c r="O109" s="32" t="s">
        <v>40</v>
      </c>
      <c r="P109" s="32" t="s">
        <v>41</v>
      </c>
      <c r="Q109" s="32" t="s">
        <v>107</v>
      </c>
      <c r="S109" s="32" t="s">
        <v>54</v>
      </c>
      <c r="T109" s="32" t="s">
        <v>44</v>
      </c>
      <c r="U109" s="32" t="s">
        <v>67</v>
      </c>
      <c r="V109" s="32" t="s">
        <v>45</v>
      </c>
      <c r="W109" s="32" t="s">
        <v>46</v>
      </c>
    </row>
    <row r="110" spans="1:23">
      <c r="A110" s="32" t="s">
        <v>597</v>
      </c>
      <c r="B110" s="32" t="s">
        <v>657</v>
      </c>
      <c r="C110" s="32" t="s">
        <v>658</v>
      </c>
      <c r="D110" s="32" t="s">
        <v>625</v>
      </c>
      <c r="E110" s="32" t="s">
        <v>659</v>
      </c>
      <c r="F110" s="32" t="s">
        <v>660</v>
      </c>
      <c r="G110" s="32" t="s">
        <v>602</v>
      </c>
      <c r="H110" s="32" t="s">
        <v>602</v>
      </c>
      <c r="I110" s="32" t="s">
        <v>602</v>
      </c>
      <c r="J110" s="32" t="s">
        <v>602</v>
      </c>
      <c r="K110" s="32" t="s">
        <v>602</v>
      </c>
      <c r="L110" s="32" t="s">
        <v>603</v>
      </c>
      <c r="M110" s="32" t="s">
        <v>70</v>
      </c>
      <c r="N110" s="32" t="s">
        <v>119</v>
      </c>
      <c r="O110" s="32" t="s">
        <v>106</v>
      </c>
      <c r="P110" s="32" t="s">
        <v>41</v>
      </c>
      <c r="Q110" s="32" t="s">
        <v>101</v>
      </c>
      <c r="S110" s="32" t="s">
        <v>54</v>
      </c>
      <c r="T110" s="32" t="s">
        <v>44</v>
      </c>
      <c r="U110" s="32" t="s">
        <v>82</v>
      </c>
      <c r="V110" s="32" t="s">
        <v>45</v>
      </c>
      <c r="W110" s="32" t="s">
        <v>46</v>
      </c>
    </row>
    <row r="111" spans="1:23">
      <c r="A111" s="32" t="s">
        <v>597</v>
      </c>
      <c r="B111" s="32" t="s">
        <v>657</v>
      </c>
      <c r="C111" s="32" t="s">
        <v>661</v>
      </c>
      <c r="D111" s="32" t="s">
        <v>662</v>
      </c>
      <c r="E111" s="32" t="s">
        <v>659</v>
      </c>
      <c r="F111" s="32" t="s">
        <v>660</v>
      </c>
      <c r="G111" s="32" t="s">
        <v>38</v>
      </c>
      <c r="H111" s="32" t="s">
        <v>38</v>
      </c>
      <c r="I111" s="32" t="s">
        <v>613</v>
      </c>
      <c r="J111" s="32" t="s">
        <v>38</v>
      </c>
      <c r="K111" s="32" t="s">
        <v>38</v>
      </c>
      <c r="M111" s="32" t="s">
        <v>120</v>
      </c>
      <c r="N111" s="32" t="s">
        <v>80</v>
      </c>
      <c r="O111" s="32" t="s">
        <v>52</v>
      </c>
      <c r="P111" s="32" t="s">
        <v>74</v>
      </c>
      <c r="Q111" s="32" t="s">
        <v>101</v>
      </c>
      <c r="S111" s="32" t="s">
        <v>54</v>
      </c>
      <c r="T111" s="32" t="s">
        <v>44</v>
      </c>
      <c r="U111" s="32" t="s">
        <v>82</v>
      </c>
      <c r="V111" s="32" t="s">
        <v>45</v>
      </c>
      <c r="W111" s="32" t="s">
        <v>121</v>
      </c>
    </row>
    <row r="112" spans="1:23">
      <c r="A112" s="32" t="s">
        <v>597</v>
      </c>
      <c r="B112" s="32" t="s">
        <v>657</v>
      </c>
      <c r="C112" s="32" t="s">
        <v>663</v>
      </c>
      <c r="D112" s="32" t="s">
        <v>625</v>
      </c>
      <c r="E112" s="32" t="s">
        <v>659</v>
      </c>
      <c r="F112" s="32" t="s">
        <v>660</v>
      </c>
      <c r="G112" s="32" t="s">
        <v>602</v>
      </c>
      <c r="H112" s="32" t="s">
        <v>38</v>
      </c>
      <c r="I112" s="32" t="s">
        <v>38</v>
      </c>
      <c r="J112" s="32" t="s">
        <v>602</v>
      </c>
      <c r="K112" s="32" t="s">
        <v>602</v>
      </c>
      <c r="L112" s="32" t="s">
        <v>605</v>
      </c>
      <c r="M112" s="32" t="s">
        <v>120</v>
      </c>
      <c r="N112" s="32" t="s">
        <v>51</v>
      </c>
      <c r="O112" s="32" t="s">
        <v>40</v>
      </c>
      <c r="P112" s="32" t="s">
        <v>74</v>
      </c>
      <c r="Q112" s="32" t="s">
        <v>107</v>
      </c>
      <c r="S112" s="32" t="s">
        <v>54</v>
      </c>
      <c r="T112" s="32" t="s">
        <v>44</v>
      </c>
      <c r="U112" s="32" t="s">
        <v>55</v>
      </c>
      <c r="V112" s="32" t="s">
        <v>45</v>
      </c>
      <c r="W112" s="32" t="s">
        <v>46</v>
      </c>
    </row>
    <row r="113" spans="1:23">
      <c r="A113" s="32" t="s">
        <v>597</v>
      </c>
      <c r="B113" s="32" t="s">
        <v>657</v>
      </c>
      <c r="C113" s="32" t="s">
        <v>663</v>
      </c>
      <c r="D113" s="32" t="s">
        <v>662</v>
      </c>
      <c r="E113" s="32" t="s">
        <v>659</v>
      </c>
      <c r="G113" s="32" t="s">
        <v>602</v>
      </c>
      <c r="H113" s="32" t="s">
        <v>38</v>
      </c>
      <c r="I113" s="32" t="s">
        <v>38</v>
      </c>
      <c r="J113" s="32" t="s">
        <v>50</v>
      </c>
      <c r="K113" s="32" t="s">
        <v>602</v>
      </c>
      <c r="L113" s="32" t="s">
        <v>605</v>
      </c>
      <c r="M113" s="32" t="s">
        <v>83</v>
      </c>
      <c r="N113" s="32" t="s">
        <v>119</v>
      </c>
      <c r="O113" s="32" t="s">
        <v>60</v>
      </c>
      <c r="P113" s="32" t="s">
        <v>74</v>
      </c>
      <c r="Q113" s="32" t="s">
        <v>107</v>
      </c>
      <c r="S113" s="32" t="s">
        <v>54</v>
      </c>
      <c r="T113" s="32" t="s">
        <v>44</v>
      </c>
      <c r="U113" s="32" t="s">
        <v>55</v>
      </c>
      <c r="V113" s="32" t="s">
        <v>45</v>
      </c>
      <c r="W113" s="32" t="s">
        <v>46</v>
      </c>
    </row>
    <row r="114" spans="1:23">
      <c r="A114" s="32" t="s">
        <v>597</v>
      </c>
      <c r="B114" s="32" t="s">
        <v>657</v>
      </c>
      <c r="C114" s="32" t="s">
        <v>663</v>
      </c>
      <c r="D114" s="32" t="s">
        <v>662</v>
      </c>
      <c r="E114" s="32" t="s">
        <v>659</v>
      </c>
      <c r="F114" s="32" t="s">
        <v>660</v>
      </c>
      <c r="G114" s="32" t="s">
        <v>602</v>
      </c>
      <c r="H114" s="32" t="s">
        <v>602</v>
      </c>
      <c r="I114" s="32" t="s">
        <v>602</v>
      </c>
      <c r="J114" s="32" t="s">
        <v>602</v>
      </c>
      <c r="K114" s="32" t="s">
        <v>602</v>
      </c>
      <c r="M114" s="32" t="s">
        <v>99</v>
      </c>
      <c r="N114" s="32" t="s">
        <v>51</v>
      </c>
      <c r="O114" s="32" t="s">
        <v>106</v>
      </c>
      <c r="P114" s="32" t="s">
        <v>74</v>
      </c>
      <c r="Q114" s="32" t="s">
        <v>101</v>
      </c>
      <c r="S114" s="32" t="s">
        <v>54</v>
      </c>
      <c r="T114" s="32" t="s">
        <v>44</v>
      </c>
      <c r="U114" s="32" t="s">
        <v>82</v>
      </c>
      <c r="V114" s="32" t="s">
        <v>68</v>
      </c>
      <c r="W114" s="32" t="s">
        <v>46</v>
      </c>
    </row>
    <row r="115" spans="1:23">
      <c r="A115" s="32" t="s">
        <v>597</v>
      </c>
      <c r="B115" s="32" t="s">
        <v>657</v>
      </c>
      <c r="C115" s="32" t="s">
        <v>664</v>
      </c>
      <c r="D115" s="32" t="s">
        <v>665</v>
      </c>
      <c r="E115" s="32" t="s">
        <v>659</v>
      </c>
      <c r="F115" s="32" t="s">
        <v>660</v>
      </c>
      <c r="G115" s="32" t="s">
        <v>38</v>
      </c>
      <c r="H115" s="32" t="s">
        <v>38</v>
      </c>
      <c r="I115" s="32" t="s">
        <v>613</v>
      </c>
      <c r="J115" s="32" t="s">
        <v>38</v>
      </c>
      <c r="K115" s="32" t="s">
        <v>38</v>
      </c>
      <c r="M115" s="32" t="s">
        <v>77</v>
      </c>
      <c r="N115" s="32" t="s">
        <v>80</v>
      </c>
      <c r="O115" s="32" t="s">
        <v>60</v>
      </c>
      <c r="P115" s="32" t="s">
        <v>74</v>
      </c>
      <c r="Q115" s="32" t="s">
        <v>107</v>
      </c>
      <c r="S115" s="32" t="s">
        <v>54</v>
      </c>
      <c r="T115" s="32" t="s">
        <v>44</v>
      </c>
      <c r="U115" s="32" t="s">
        <v>67</v>
      </c>
      <c r="V115" s="32" t="s">
        <v>45</v>
      </c>
      <c r="W115" s="32" t="s">
        <v>121</v>
      </c>
    </row>
    <row r="116" spans="1:23">
      <c r="A116" s="32" t="s">
        <v>597</v>
      </c>
      <c r="B116" s="32" t="s">
        <v>657</v>
      </c>
      <c r="C116" s="32" t="s">
        <v>664</v>
      </c>
      <c r="D116" s="32" t="s">
        <v>665</v>
      </c>
      <c r="E116" s="32" t="s">
        <v>659</v>
      </c>
      <c r="F116" s="32" t="s">
        <v>660</v>
      </c>
      <c r="G116" s="32" t="s">
        <v>602</v>
      </c>
      <c r="H116" s="32" t="s">
        <v>38</v>
      </c>
      <c r="I116" s="32" t="s">
        <v>38</v>
      </c>
      <c r="J116" s="32" t="s">
        <v>38</v>
      </c>
      <c r="K116" s="32" t="s">
        <v>602</v>
      </c>
      <c r="L116" s="32" t="s">
        <v>603</v>
      </c>
      <c r="M116" s="32" t="s">
        <v>126</v>
      </c>
      <c r="N116" s="32" t="s">
        <v>119</v>
      </c>
      <c r="O116" s="32" t="s">
        <v>52</v>
      </c>
      <c r="P116" s="32" t="s">
        <v>74</v>
      </c>
      <c r="Q116" s="32" t="s">
        <v>107</v>
      </c>
      <c r="S116" s="32" t="s">
        <v>54</v>
      </c>
      <c r="T116" s="32" t="s">
        <v>44</v>
      </c>
      <c r="U116" s="32" t="s">
        <v>61</v>
      </c>
      <c r="V116" s="32" t="s">
        <v>45</v>
      </c>
      <c r="W116" s="32" t="s">
        <v>377</v>
      </c>
    </row>
    <row r="117" spans="1:23">
      <c r="A117" s="32" t="s">
        <v>597</v>
      </c>
      <c r="B117" s="32" t="s">
        <v>657</v>
      </c>
      <c r="C117" s="32" t="s">
        <v>664</v>
      </c>
      <c r="D117" s="32" t="s">
        <v>665</v>
      </c>
      <c r="E117" s="32" t="s">
        <v>659</v>
      </c>
      <c r="F117" s="32" t="s">
        <v>660</v>
      </c>
      <c r="G117" s="32" t="s">
        <v>602</v>
      </c>
      <c r="H117" s="32" t="s">
        <v>602</v>
      </c>
      <c r="I117" s="32" t="s">
        <v>38</v>
      </c>
      <c r="J117" s="32" t="s">
        <v>602</v>
      </c>
      <c r="K117" s="32" t="s">
        <v>602</v>
      </c>
      <c r="L117" s="32" t="s">
        <v>603</v>
      </c>
      <c r="M117" s="32" t="s">
        <v>77</v>
      </c>
      <c r="N117" s="32" t="s">
        <v>80</v>
      </c>
      <c r="O117" s="32" t="s">
        <v>106</v>
      </c>
      <c r="Q117" s="32" t="s">
        <v>101</v>
      </c>
      <c r="S117" s="32" t="s">
        <v>54</v>
      </c>
      <c r="T117" s="32" t="s">
        <v>44</v>
      </c>
      <c r="U117" s="32" t="s">
        <v>82</v>
      </c>
      <c r="V117" s="32" t="s">
        <v>45</v>
      </c>
      <c r="W117" s="32" t="s">
        <v>46</v>
      </c>
    </row>
    <row r="118" spans="1:23">
      <c r="A118" s="32" t="s">
        <v>597</v>
      </c>
      <c r="B118" s="32" t="s">
        <v>657</v>
      </c>
      <c r="C118" s="32" t="s">
        <v>664</v>
      </c>
      <c r="D118" s="32" t="s">
        <v>665</v>
      </c>
      <c r="E118" s="32" t="s">
        <v>659</v>
      </c>
      <c r="F118" s="32" t="s">
        <v>660</v>
      </c>
      <c r="G118" s="32" t="s">
        <v>602</v>
      </c>
      <c r="H118" s="32" t="s">
        <v>602</v>
      </c>
      <c r="I118" s="32" t="s">
        <v>38</v>
      </c>
      <c r="J118" s="32" t="s">
        <v>602</v>
      </c>
      <c r="K118" s="32" t="s">
        <v>602</v>
      </c>
      <c r="L118" s="32" t="s">
        <v>603</v>
      </c>
      <c r="N118" s="32" t="s">
        <v>80</v>
      </c>
      <c r="O118" s="32" t="s">
        <v>40</v>
      </c>
      <c r="P118" s="32" t="s">
        <v>74</v>
      </c>
      <c r="Q118" s="32" t="s">
        <v>107</v>
      </c>
      <c r="S118" s="32" t="s">
        <v>54</v>
      </c>
      <c r="T118" s="32" t="s">
        <v>44</v>
      </c>
      <c r="U118" s="32" t="s">
        <v>67</v>
      </c>
      <c r="V118" s="32" t="s">
        <v>68</v>
      </c>
      <c r="W118" s="32" t="s">
        <v>46</v>
      </c>
    </row>
    <row r="119" spans="1:23">
      <c r="A119" s="32" t="s">
        <v>597</v>
      </c>
      <c r="B119" s="32" t="s">
        <v>657</v>
      </c>
      <c r="C119" s="32" t="s">
        <v>664</v>
      </c>
      <c r="D119" s="32" t="s">
        <v>666</v>
      </c>
      <c r="E119" s="32" t="s">
        <v>659</v>
      </c>
      <c r="F119" s="32" t="s">
        <v>660</v>
      </c>
      <c r="G119" s="32" t="s">
        <v>602</v>
      </c>
      <c r="H119" s="32" t="s">
        <v>602</v>
      </c>
      <c r="I119" s="32" t="s">
        <v>613</v>
      </c>
      <c r="J119" s="32" t="s">
        <v>602</v>
      </c>
      <c r="K119" s="32" t="s">
        <v>602</v>
      </c>
      <c r="L119" s="32" t="s">
        <v>603</v>
      </c>
      <c r="M119" s="32" t="s">
        <v>70</v>
      </c>
      <c r="N119" s="32" t="s">
        <v>80</v>
      </c>
      <c r="O119" s="32" t="s">
        <v>60</v>
      </c>
      <c r="P119" s="32" t="s">
        <v>74</v>
      </c>
      <c r="Q119" s="32" t="s">
        <v>107</v>
      </c>
      <c r="S119" s="32" t="s">
        <v>54</v>
      </c>
      <c r="T119" s="32" t="s">
        <v>44</v>
      </c>
      <c r="U119" s="32" t="s">
        <v>116</v>
      </c>
      <c r="V119" s="32" t="s">
        <v>45</v>
      </c>
      <c r="W119" s="32" t="s">
        <v>46</v>
      </c>
    </row>
    <row r="120" spans="1:23">
      <c r="A120" s="32" t="s">
        <v>597</v>
      </c>
      <c r="B120" s="32" t="s">
        <v>657</v>
      </c>
      <c r="C120" s="32" t="s">
        <v>664</v>
      </c>
      <c r="D120" s="32" t="s">
        <v>667</v>
      </c>
      <c r="E120" s="32" t="s">
        <v>659</v>
      </c>
      <c r="F120" s="32" t="s">
        <v>660</v>
      </c>
      <c r="G120" s="32" t="s">
        <v>602</v>
      </c>
      <c r="H120" s="32" t="s">
        <v>613</v>
      </c>
      <c r="I120" s="32" t="s">
        <v>602</v>
      </c>
      <c r="J120" s="32" t="s">
        <v>602</v>
      </c>
      <c r="K120" s="32" t="s">
        <v>602</v>
      </c>
      <c r="L120" s="32" t="s">
        <v>603</v>
      </c>
      <c r="M120" s="32" t="s">
        <v>277</v>
      </c>
      <c r="N120" s="32" t="s">
        <v>51</v>
      </c>
      <c r="O120" s="32" t="s">
        <v>52</v>
      </c>
      <c r="P120" s="32" t="s">
        <v>41</v>
      </c>
      <c r="Q120" s="32" t="s">
        <v>101</v>
      </c>
      <c r="S120" s="32" t="s">
        <v>54</v>
      </c>
      <c r="T120" s="32" t="s">
        <v>44</v>
      </c>
      <c r="U120" s="32" t="s">
        <v>55</v>
      </c>
      <c r="V120" s="32" t="s">
        <v>68</v>
      </c>
      <c r="W120" s="32" t="s">
        <v>46</v>
      </c>
    </row>
    <row r="121" spans="1:23">
      <c r="A121" s="32" t="s">
        <v>597</v>
      </c>
      <c r="B121" s="32" t="s">
        <v>657</v>
      </c>
      <c r="C121" s="32" t="s">
        <v>668</v>
      </c>
      <c r="D121" s="32" t="s">
        <v>645</v>
      </c>
      <c r="E121" s="32" t="s">
        <v>659</v>
      </c>
      <c r="F121" s="32" t="s">
        <v>660</v>
      </c>
      <c r="G121" s="32" t="s">
        <v>38</v>
      </c>
      <c r="H121" s="32" t="s">
        <v>38</v>
      </c>
      <c r="I121" s="32" t="s">
        <v>38</v>
      </c>
      <c r="J121" s="32" t="s">
        <v>38</v>
      </c>
      <c r="K121" s="32" t="s">
        <v>38</v>
      </c>
      <c r="L121" s="32" t="s">
        <v>603</v>
      </c>
      <c r="M121" s="32" t="s">
        <v>128</v>
      </c>
      <c r="N121" s="32" t="s">
        <v>80</v>
      </c>
      <c r="O121" s="32" t="s">
        <v>40</v>
      </c>
      <c r="P121" s="32" t="s">
        <v>41</v>
      </c>
      <c r="Q121" s="32" t="s">
        <v>107</v>
      </c>
      <c r="S121" s="32" t="s">
        <v>54</v>
      </c>
      <c r="T121" s="32" t="s">
        <v>44</v>
      </c>
      <c r="U121" s="32" t="s">
        <v>82</v>
      </c>
      <c r="V121" s="32" t="s">
        <v>45</v>
      </c>
      <c r="W121" s="32" t="s">
        <v>289</v>
      </c>
    </row>
    <row r="122" spans="1:23">
      <c r="A122" s="32" t="s">
        <v>597</v>
      </c>
      <c r="B122" s="32" t="s">
        <v>657</v>
      </c>
      <c r="C122" s="32" t="s">
        <v>668</v>
      </c>
      <c r="D122" s="32" t="s">
        <v>646</v>
      </c>
      <c r="F122" s="32" t="s">
        <v>660</v>
      </c>
      <c r="G122" s="32" t="s">
        <v>602</v>
      </c>
      <c r="H122" s="32" t="s">
        <v>38</v>
      </c>
      <c r="I122" s="32" t="s">
        <v>602</v>
      </c>
      <c r="J122" s="32" t="s">
        <v>602</v>
      </c>
      <c r="K122" s="32" t="s">
        <v>602</v>
      </c>
      <c r="L122" s="32" t="s">
        <v>603</v>
      </c>
      <c r="M122" s="32" t="s">
        <v>123</v>
      </c>
      <c r="N122" s="32" t="s">
        <v>80</v>
      </c>
      <c r="O122" s="32" t="s">
        <v>60</v>
      </c>
      <c r="P122" s="32" t="s">
        <v>74</v>
      </c>
      <c r="Q122" s="32" t="s">
        <v>101</v>
      </c>
      <c r="S122" s="32" t="s">
        <v>44</v>
      </c>
      <c r="T122" s="32" t="s">
        <v>44</v>
      </c>
      <c r="U122" s="32" t="s">
        <v>302</v>
      </c>
      <c r="V122" s="32" t="s">
        <v>45</v>
      </c>
      <c r="W122" s="32" t="s">
        <v>46</v>
      </c>
    </row>
    <row r="123" spans="1:23">
      <c r="A123" s="32" t="s">
        <v>597</v>
      </c>
      <c r="B123" s="32" t="s">
        <v>657</v>
      </c>
      <c r="C123" s="32" t="s">
        <v>668</v>
      </c>
      <c r="D123" s="32" t="s">
        <v>646</v>
      </c>
      <c r="E123" s="32" t="s">
        <v>659</v>
      </c>
      <c r="F123" s="32" t="s">
        <v>669</v>
      </c>
      <c r="G123" s="32" t="s">
        <v>602</v>
      </c>
      <c r="H123" s="32" t="s">
        <v>602</v>
      </c>
      <c r="I123" s="32" t="s">
        <v>38</v>
      </c>
      <c r="J123" s="32" t="s">
        <v>38</v>
      </c>
      <c r="K123" s="32" t="s">
        <v>602</v>
      </c>
      <c r="L123" s="32" t="s">
        <v>603</v>
      </c>
      <c r="M123" s="32" t="s">
        <v>128</v>
      </c>
      <c r="N123" s="32" t="s">
        <v>51</v>
      </c>
      <c r="O123" s="32" t="s">
        <v>60</v>
      </c>
      <c r="P123" s="32" t="s">
        <v>74</v>
      </c>
      <c r="Q123" s="32" t="s">
        <v>107</v>
      </c>
      <c r="S123" s="32" t="s">
        <v>54</v>
      </c>
      <c r="T123" s="32" t="s">
        <v>44</v>
      </c>
      <c r="U123" s="32" t="s">
        <v>67</v>
      </c>
      <c r="V123" s="32" t="s">
        <v>68</v>
      </c>
      <c r="W123" s="32" t="s">
        <v>46</v>
      </c>
    </row>
    <row r="124" spans="1:23">
      <c r="A124" s="32" t="s">
        <v>597</v>
      </c>
      <c r="B124" s="32" t="s">
        <v>657</v>
      </c>
      <c r="C124" s="32" t="s">
        <v>668</v>
      </c>
      <c r="D124" s="32" t="s">
        <v>646</v>
      </c>
      <c r="F124" s="32" t="s">
        <v>660</v>
      </c>
      <c r="G124" s="32" t="s">
        <v>38</v>
      </c>
      <c r="H124" s="32" t="s">
        <v>38</v>
      </c>
      <c r="I124" s="32" t="s">
        <v>613</v>
      </c>
      <c r="J124" s="32" t="s">
        <v>38</v>
      </c>
      <c r="K124" s="32" t="s">
        <v>38</v>
      </c>
      <c r="L124" s="32" t="s">
        <v>603</v>
      </c>
      <c r="M124" s="32" t="s">
        <v>670</v>
      </c>
      <c r="N124" s="32" t="s">
        <v>73</v>
      </c>
      <c r="O124" s="32" t="s">
        <v>40</v>
      </c>
      <c r="P124" s="32" t="s">
        <v>41</v>
      </c>
      <c r="Q124" s="32" t="s">
        <v>107</v>
      </c>
      <c r="S124" s="32" t="s">
        <v>54</v>
      </c>
      <c r="T124" s="32" t="s">
        <v>44</v>
      </c>
      <c r="U124" s="32" t="s">
        <v>82</v>
      </c>
      <c r="V124" s="32" t="s">
        <v>68</v>
      </c>
      <c r="W124" s="32" t="s">
        <v>46</v>
      </c>
    </row>
    <row r="125" spans="1:23">
      <c r="A125" s="32" t="s">
        <v>597</v>
      </c>
      <c r="B125" s="32" t="s">
        <v>657</v>
      </c>
      <c r="C125" s="32" t="s">
        <v>668</v>
      </c>
      <c r="D125" s="32" t="s">
        <v>646</v>
      </c>
      <c r="E125" s="32" t="s">
        <v>659</v>
      </c>
      <c r="F125" s="32" t="s">
        <v>660</v>
      </c>
      <c r="G125" s="32" t="s">
        <v>602</v>
      </c>
      <c r="H125" s="32" t="s">
        <v>38</v>
      </c>
      <c r="I125" s="32" t="s">
        <v>613</v>
      </c>
      <c r="J125" s="32" t="s">
        <v>602</v>
      </c>
      <c r="K125" s="32" t="s">
        <v>602</v>
      </c>
      <c r="M125" s="32" t="s">
        <v>406</v>
      </c>
      <c r="N125" s="32" t="s">
        <v>80</v>
      </c>
      <c r="O125" s="32" t="s">
        <v>60</v>
      </c>
      <c r="P125" s="32" t="s">
        <v>41</v>
      </c>
      <c r="Q125" s="32" t="s">
        <v>107</v>
      </c>
      <c r="S125" s="32" t="s">
        <v>54</v>
      </c>
      <c r="T125" s="32" t="s">
        <v>44</v>
      </c>
      <c r="U125" s="32" t="s">
        <v>55</v>
      </c>
      <c r="V125" s="32" t="s">
        <v>45</v>
      </c>
      <c r="W125" s="32" t="s">
        <v>46</v>
      </c>
    </row>
    <row r="126" spans="1:23">
      <c r="A126" s="32" t="s">
        <v>597</v>
      </c>
      <c r="B126" s="32" t="s">
        <v>657</v>
      </c>
      <c r="C126" s="32" t="s">
        <v>668</v>
      </c>
      <c r="D126" s="32" t="s">
        <v>646</v>
      </c>
      <c r="E126" s="32" t="s">
        <v>659</v>
      </c>
      <c r="F126" s="32" t="s">
        <v>660</v>
      </c>
      <c r="G126" s="32" t="s">
        <v>602</v>
      </c>
      <c r="H126" s="32" t="s">
        <v>602</v>
      </c>
      <c r="I126" s="32" t="s">
        <v>38</v>
      </c>
      <c r="J126" s="32" t="s">
        <v>602</v>
      </c>
      <c r="K126" s="32" t="s">
        <v>602</v>
      </c>
      <c r="L126" s="32" t="s">
        <v>603</v>
      </c>
      <c r="M126" s="32" t="s">
        <v>122</v>
      </c>
      <c r="N126" s="32" t="s">
        <v>51</v>
      </c>
      <c r="O126" s="32" t="s">
        <v>60</v>
      </c>
      <c r="P126" s="32" t="s">
        <v>74</v>
      </c>
      <c r="Q126" s="32" t="s">
        <v>101</v>
      </c>
      <c r="S126" s="32" t="s">
        <v>54</v>
      </c>
      <c r="T126" s="32" t="s">
        <v>44</v>
      </c>
      <c r="U126" s="32" t="s">
        <v>67</v>
      </c>
      <c r="V126" s="32" t="s">
        <v>68</v>
      </c>
      <c r="W126" s="32" t="s">
        <v>46</v>
      </c>
    </row>
    <row r="127" spans="1:23">
      <c r="A127" s="32" t="s">
        <v>597</v>
      </c>
      <c r="B127" s="32" t="s">
        <v>657</v>
      </c>
      <c r="C127" s="32" t="s">
        <v>668</v>
      </c>
      <c r="D127" s="32" t="s">
        <v>646</v>
      </c>
      <c r="E127" s="32" t="s">
        <v>659</v>
      </c>
      <c r="F127" s="32" t="s">
        <v>660</v>
      </c>
      <c r="G127" s="32" t="s">
        <v>38</v>
      </c>
      <c r="H127" s="32" t="s">
        <v>38</v>
      </c>
      <c r="J127" s="32" t="s">
        <v>38</v>
      </c>
      <c r="K127" s="32" t="s">
        <v>38</v>
      </c>
      <c r="M127" s="32" t="s">
        <v>70</v>
      </c>
      <c r="N127" s="32" t="s">
        <v>119</v>
      </c>
      <c r="O127" s="32" t="s">
        <v>60</v>
      </c>
      <c r="P127" s="32" t="s">
        <v>74</v>
      </c>
      <c r="Q127" s="32" t="s">
        <v>101</v>
      </c>
      <c r="S127" s="32" t="s">
        <v>54</v>
      </c>
      <c r="T127" s="32" t="s">
        <v>44</v>
      </c>
      <c r="U127" s="32" t="s">
        <v>67</v>
      </c>
      <c r="V127" s="32" t="s">
        <v>62</v>
      </c>
      <c r="W127" s="32" t="s">
        <v>46</v>
      </c>
    </row>
    <row r="128" spans="1:23">
      <c r="A128" s="32" t="s">
        <v>597</v>
      </c>
      <c r="B128" s="32" t="s">
        <v>657</v>
      </c>
      <c r="C128" s="32" t="s">
        <v>671</v>
      </c>
      <c r="F128" s="32" t="s">
        <v>660</v>
      </c>
      <c r="G128" s="32" t="s">
        <v>602</v>
      </c>
      <c r="H128" s="32" t="s">
        <v>602</v>
      </c>
      <c r="I128" s="32" t="s">
        <v>38</v>
      </c>
      <c r="J128" s="32" t="s">
        <v>602</v>
      </c>
      <c r="K128" s="32" t="s">
        <v>602</v>
      </c>
      <c r="M128" s="32" t="s">
        <v>158</v>
      </c>
      <c r="O128" s="32" t="s">
        <v>52</v>
      </c>
      <c r="P128" s="32" t="s">
        <v>74</v>
      </c>
      <c r="Q128" s="32" t="s">
        <v>101</v>
      </c>
      <c r="S128" s="32" t="s">
        <v>54</v>
      </c>
      <c r="T128" s="32" t="s">
        <v>44</v>
      </c>
      <c r="U128" s="32" t="s">
        <v>61</v>
      </c>
      <c r="V128" s="32" t="s">
        <v>45</v>
      </c>
      <c r="W128" s="32" t="s">
        <v>46</v>
      </c>
    </row>
    <row r="129" spans="1:23">
      <c r="A129" s="32" t="s">
        <v>597</v>
      </c>
      <c r="B129" s="32" t="s">
        <v>657</v>
      </c>
      <c r="C129" s="32" t="s">
        <v>671</v>
      </c>
      <c r="D129" s="32" t="s">
        <v>649</v>
      </c>
      <c r="E129" s="32" t="s">
        <v>659</v>
      </c>
      <c r="F129" s="32" t="s">
        <v>660</v>
      </c>
      <c r="G129" s="32" t="s">
        <v>38</v>
      </c>
      <c r="H129" s="32" t="s">
        <v>38</v>
      </c>
      <c r="I129" s="32" t="s">
        <v>613</v>
      </c>
      <c r="J129" s="32" t="s">
        <v>38</v>
      </c>
      <c r="K129" s="32" t="s">
        <v>602</v>
      </c>
      <c r="M129" s="32" t="s">
        <v>70</v>
      </c>
      <c r="N129" s="32" t="s">
        <v>51</v>
      </c>
      <c r="O129" s="32" t="s">
        <v>106</v>
      </c>
      <c r="P129" s="32" t="s">
        <v>41</v>
      </c>
      <c r="Q129" s="32" t="s">
        <v>101</v>
      </c>
      <c r="S129" s="32" t="s">
        <v>54</v>
      </c>
      <c r="T129" s="32" t="s">
        <v>44</v>
      </c>
      <c r="U129" s="32" t="s">
        <v>82</v>
      </c>
      <c r="V129" s="32" t="s">
        <v>45</v>
      </c>
      <c r="W129" s="32" t="s">
        <v>46</v>
      </c>
    </row>
    <row r="130" spans="1:23">
      <c r="A130" s="32" t="s">
        <v>597</v>
      </c>
      <c r="B130" s="32" t="s">
        <v>657</v>
      </c>
      <c r="C130" s="32" t="s">
        <v>671</v>
      </c>
      <c r="D130" s="32" t="s">
        <v>649</v>
      </c>
      <c r="E130" s="32" t="s">
        <v>659</v>
      </c>
      <c r="F130" s="32" t="s">
        <v>660</v>
      </c>
      <c r="G130" s="32" t="s">
        <v>38</v>
      </c>
      <c r="H130" s="32" t="s">
        <v>613</v>
      </c>
      <c r="I130" s="32" t="s">
        <v>50</v>
      </c>
      <c r="J130" s="32" t="s">
        <v>38</v>
      </c>
      <c r="K130" s="32" t="s">
        <v>38</v>
      </c>
      <c r="L130" s="32" t="s">
        <v>603</v>
      </c>
      <c r="P130" s="32" t="s">
        <v>41</v>
      </c>
      <c r="Q130" s="32" t="s">
        <v>101</v>
      </c>
      <c r="S130" s="32" t="s">
        <v>54</v>
      </c>
      <c r="T130" s="32" t="s">
        <v>44</v>
      </c>
      <c r="W130" s="32" t="s">
        <v>46</v>
      </c>
    </row>
    <row r="131" spans="1:23">
      <c r="A131" s="32" t="s">
        <v>597</v>
      </c>
      <c r="B131" s="32" t="s">
        <v>657</v>
      </c>
      <c r="C131" s="32" t="s">
        <v>671</v>
      </c>
      <c r="D131" s="32" t="s">
        <v>649</v>
      </c>
      <c r="E131" s="32" t="s">
        <v>659</v>
      </c>
      <c r="F131" s="32" t="s">
        <v>660</v>
      </c>
      <c r="G131" s="32" t="s">
        <v>38</v>
      </c>
      <c r="H131" s="32" t="s">
        <v>38</v>
      </c>
      <c r="I131" s="32" t="s">
        <v>50</v>
      </c>
      <c r="J131" s="32" t="s">
        <v>602</v>
      </c>
      <c r="K131" s="32" t="s">
        <v>602</v>
      </c>
      <c r="L131" s="32" t="s">
        <v>605</v>
      </c>
      <c r="M131" s="32" t="s">
        <v>131</v>
      </c>
      <c r="N131" s="32" t="s">
        <v>51</v>
      </c>
      <c r="O131" s="32" t="s">
        <v>40</v>
      </c>
      <c r="P131" s="32" t="s">
        <v>74</v>
      </c>
      <c r="Q131" s="32" t="s">
        <v>101</v>
      </c>
      <c r="S131" s="32" t="s">
        <v>54</v>
      </c>
      <c r="T131" s="32" t="s">
        <v>44</v>
      </c>
      <c r="U131" s="32" t="s">
        <v>82</v>
      </c>
      <c r="V131" s="32" t="s">
        <v>45</v>
      </c>
      <c r="W131" s="32" t="s">
        <v>46</v>
      </c>
    </row>
    <row r="132" spans="1:23">
      <c r="A132" s="32" t="s">
        <v>597</v>
      </c>
      <c r="B132" s="32" t="s">
        <v>657</v>
      </c>
      <c r="C132" s="32" t="s">
        <v>672</v>
      </c>
      <c r="D132" s="32" t="s">
        <v>635</v>
      </c>
      <c r="E132" s="32" t="s">
        <v>659</v>
      </c>
      <c r="F132" s="32" t="s">
        <v>660</v>
      </c>
      <c r="G132" s="32" t="s">
        <v>38</v>
      </c>
      <c r="H132" s="32" t="s">
        <v>38</v>
      </c>
      <c r="I132" s="32" t="s">
        <v>613</v>
      </c>
      <c r="J132" s="32" t="s">
        <v>602</v>
      </c>
      <c r="K132" s="32" t="s">
        <v>602</v>
      </c>
      <c r="L132" s="32" t="s">
        <v>605</v>
      </c>
      <c r="M132" s="32" t="s">
        <v>200</v>
      </c>
      <c r="N132" s="32" t="s">
        <v>51</v>
      </c>
      <c r="O132" s="32" t="s">
        <v>106</v>
      </c>
      <c r="P132" s="32" t="s">
        <v>74</v>
      </c>
      <c r="Q132" s="32" t="s">
        <v>107</v>
      </c>
      <c r="S132" s="32" t="s">
        <v>54</v>
      </c>
      <c r="U132" s="32" t="s">
        <v>82</v>
      </c>
      <c r="V132" s="32" t="s">
        <v>45</v>
      </c>
      <c r="W132" s="32" t="s">
        <v>46</v>
      </c>
    </row>
    <row r="133" spans="1:23">
      <c r="A133" s="32" t="s">
        <v>597</v>
      </c>
      <c r="B133" s="32" t="s">
        <v>657</v>
      </c>
      <c r="C133" s="32" t="s">
        <v>673</v>
      </c>
      <c r="D133" s="32" t="s">
        <v>635</v>
      </c>
      <c r="E133" s="32" t="s">
        <v>659</v>
      </c>
      <c r="F133" s="32" t="s">
        <v>660</v>
      </c>
      <c r="G133" s="32" t="s">
        <v>602</v>
      </c>
      <c r="H133" s="32" t="s">
        <v>602</v>
      </c>
      <c r="I133" s="32" t="s">
        <v>38</v>
      </c>
      <c r="J133" s="32" t="s">
        <v>602</v>
      </c>
      <c r="K133" s="32" t="s">
        <v>602</v>
      </c>
      <c r="L133" s="32" t="s">
        <v>603</v>
      </c>
      <c r="M133" s="32" t="s">
        <v>280</v>
      </c>
      <c r="N133" s="32" t="s">
        <v>51</v>
      </c>
      <c r="O133" s="32" t="s">
        <v>106</v>
      </c>
      <c r="P133" s="32" t="s">
        <v>74</v>
      </c>
      <c r="Q133" s="32" t="s">
        <v>107</v>
      </c>
      <c r="S133" s="32" t="s">
        <v>54</v>
      </c>
      <c r="T133" s="32" t="s">
        <v>44</v>
      </c>
      <c r="U133" s="32" t="s">
        <v>82</v>
      </c>
      <c r="V133" s="32" t="s">
        <v>45</v>
      </c>
      <c r="W133" s="32" t="s">
        <v>46</v>
      </c>
    </row>
    <row r="134" spans="1:23">
      <c r="A134" s="32" t="s">
        <v>597</v>
      </c>
      <c r="B134" s="32" t="s">
        <v>657</v>
      </c>
      <c r="C134" s="32" t="s">
        <v>673</v>
      </c>
      <c r="D134" s="32" t="s">
        <v>635</v>
      </c>
      <c r="E134" s="32" t="s">
        <v>659</v>
      </c>
      <c r="F134" s="32" t="s">
        <v>660</v>
      </c>
      <c r="G134" s="32" t="s">
        <v>602</v>
      </c>
      <c r="H134" s="32" t="s">
        <v>602</v>
      </c>
      <c r="I134" s="32" t="s">
        <v>38</v>
      </c>
      <c r="J134" s="32" t="s">
        <v>602</v>
      </c>
      <c r="K134" s="32" t="s">
        <v>602</v>
      </c>
      <c r="M134" s="32" t="s">
        <v>123</v>
      </c>
      <c r="N134" s="32" t="s">
        <v>51</v>
      </c>
      <c r="O134" s="32" t="s">
        <v>106</v>
      </c>
      <c r="P134" s="32" t="s">
        <v>41</v>
      </c>
      <c r="Q134" s="32" t="s">
        <v>101</v>
      </c>
      <c r="S134" s="32" t="s">
        <v>54</v>
      </c>
      <c r="T134" s="32" t="s">
        <v>44</v>
      </c>
      <c r="U134" s="32" t="s">
        <v>82</v>
      </c>
      <c r="V134" s="32" t="s">
        <v>45</v>
      </c>
      <c r="W134" s="32" t="s">
        <v>102</v>
      </c>
    </row>
    <row r="135" spans="1:23">
      <c r="A135" s="32" t="s">
        <v>597</v>
      </c>
      <c r="B135" s="32" t="s">
        <v>657</v>
      </c>
      <c r="C135" s="32" t="s">
        <v>673</v>
      </c>
      <c r="D135" s="32" t="s">
        <v>635</v>
      </c>
      <c r="E135" s="32" t="s">
        <v>659</v>
      </c>
      <c r="F135" s="32" t="s">
        <v>660</v>
      </c>
      <c r="G135" s="32" t="s">
        <v>38</v>
      </c>
      <c r="H135" s="32" t="s">
        <v>613</v>
      </c>
      <c r="I135" s="32" t="s">
        <v>50</v>
      </c>
      <c r="J135" s="32" t="s">
        <v>613</v>
      </c>
      <c r="K135" s="32" t="s">
        <v>38</v>
      </c>
      <c r="L135" s="32" t="s">
        <v>605</v>
      </c>
      <c r="M135" s="32" t="s">
        <v>103</v>
      </c>
      <c r="N135" s="32" t="s">
        <v>51</v>
      </c>
      <c r="O135" s="32" t="s">
        <v>106</v>
      </c>
      <c r="P135" s="32" t="s">
        <v>41</v>
      </c>
      <c r="Q135" s="32" t="s">
        <v>107</v>
      </c>
      <c r="S135" s="32" t="s">
        <v>54</v>
      </c>
      <c r="T135" s="32" t="s">
        <v>44</v>
      </c>
      <c r="U135" s="32" t="s">
        <v>82</v>
      </c>
      <c r="V135" s="32" t="s">
        <v>45</v>
      </c>
      <c r="W135" s="32" t="s">
        <v>137</v>
      </c>
    </row>
    <row r="136" spans="1:23">
      <c r="A136" s="32" t="s">
        <v>597</v>
      </c>
      <c r="B136" s="32" t="s">
        <v>657</v>
      </c>
      <c r="C136" s="32" t="s">
        <v>673</v>
      </c>
      <c r="D136" s="32" t="s">
        <v>635</v>
      </c>
      <c r="E136" s="32" t="s">
        <v>659</v>
      </c>
      <c r="F136" s="32" t="s">
        <v>660</v>
      </c>
      <c r="G136" s="32" t="s">
        <v>38</v>
      </c>
      <c r="H136" s="32" t="s">
        <v>38</v>
      </c>
      <c r="I136" s="32" t="s">
        <v>38</v>
      </c>
      <c r="J136" s="32" t="s">
        <v>38</v>
      </c>
      <c r="K136" s="32" t="s">
        <v>602</v>
      </c>
      <c r="L136" s="32" t="s">
        <v>603</v>
      </c>
      <c r="M136" s="32" t="s">
        <v>99</v>
      </c>
      <c r="N136" s="32" t="s">
        <v>51</v>
      </c>
      <c r="O136" s="32" t="s">
        <v>52</v>
      </c>
      <c r="P136" s="32" t="s">
        <v>41</v>
      </c>
      <c r="Q136" s="32" t="s">
        <v>101</v>
      </c>
      <c r="S136" s="32" t="s">
        <v>54</v>
      </c>
      <c r="T136" s="32" t="s">
        <v>44</v>
      </c>
      <c r="U136" s="32" t="s">
        <v>82</v>
      </c>
      <c r="V136" s="32" t="s">
        <v>45</v>
      </c>
      <c r="W136" s="32" t="s">
        <v>46</v>
      </c>
    </row>
    <row r="137" spans="1:23">
      <c r="A137" s="32" t="s">
        <v>597</v>
      </c>
      <c r="B137" s="32" t="s">
        <v>657</v>
      </c>
      <c r="C137" s="32" t="s">
        <v>673</v>
      </c>
      <c r="D137" s="32" t="s">
        <v>635</v>
      </c>
      <c r="E137" s="32" t="s">
        <v>659</v>
      </c>
      <c r="F137" s="32" t="s">
        <v>660</v>
      </c>
      <c r="G137" s="32" t="s">
        <v>602</v>
      </c>
      <c r="H137" s="32" t="s">
        <v>602</v>
      </c>
      <c r="I137" s="32" t="s">
        <v>613</v>
      </c>
      <c r="J137" s="32" t="s">
        <v>602</v>
      </c>
      <c r="K137" s="32" t="s">
        <v>602</v>
      </c>
      <c r="L137" s="32" t="s">
        <v>603</v>
      </c>
      <c r="M137" s="32" t="s">
        <v>123</v>
      </c>
      <c r="N137" s="32" t="s">
        <v>51</v>
      </c>
      <c r="O137" s="32" t="s">
        <v>52</v>
      </c>
      <c r="P137" s="32" t="s">
        <v>41</v>
      </c>
      <c r="Q137" s="32" t="s">
        <v>101</v>
      </c>
      <c r="S137" s="32" t="s">
        <v>54</v>
      </c>
      <c r="T137" s="32" t="s">
        <v>44</v>
      </c>
      <c r="U137" s="32" t="s">
        <v>55</v>
      </c>
      <c r="V137" s="32" t="s">
        <v>45</v>
      </c>
      <c r="W137" s="32" t="s">
        <v>46</v>
      </c>
    </row>
    <row r="138" spans="1:23">
      <c r="A138" s="32" t="s">
        <v>597</v>
      </c>
      <c r="B138" s="32" t="s">
        <v>657</v>
      </c>
      <c r="C138" s="32" t="s">
        <v>673</v>
      </c>
      <c r="D138" s="32" t="s">
        <v>635</v>
      </c>
      <c r="E138" s="32" t="s">
        <v>659</v>
      </c>
      <c r="F138" s="32" t="s">
        <v>660</v>
      </c>
      <c r="G138" s="32" t="s">
        <v>602</v>
      </c>
      <c r="H138" s="32" t="s">
        <v>602</v>
      </c>
      <c r="I138" s="32" t="s">
        <v>38</v>
      </c>
      <c r="J138" s="32" t="s">
        <v>602</v>
      </c>
      <c r="K138" s="32" t="s">
        <v>602</v>
      </c>
      <c r="L138" s="32" t="s">
        <v>603</v>
      </c>
      <c r="M138" s="32" t="s">
        <v>120</v>
      </c>
      <c r="N138" s="32" t="s">
        <v>51</v>
      </c>
      <c r="O138" s="32" t="s">
        <v>106</v>
      </c>
      <c r="P138" s="32" t="s">
        <v>74</v>
      </c>
      <c r="Q138" s="32" t="s">
        <v>107</v>
      </c>
      <c r="S138" s="32" t="s">
        <v>54</v>
      </c>
      <c r="T138" s="32" t="s">
        <v>44</v>
      </c>
      <c r="U138" s="32" t="s">
        <v>55</v>
      </c>
      <c r="V138" s="32" t="s">
        <v>45</v>
      </c>
      <c r="W138" s="32" t="s">
        <v>46</v>
      </c>
    </row>
    <row r="139" spans="1:23">
      <c r="A139" s="32" t="s">
        <v>597</v>
      </c>
      <c r="B139" s="32" t="s">
        <v>657</v>
      </c>
      <c r="C139" s="32" t="s">
        <v>674</v>
      </c>
      <c r="D139" s="32" t="s">
        <v>675</v>
      </c>
      <c r="E139" s="32" t="s">
        <v>659</v>
      </c>
      <c r="F139" s="32" t="s">
        <v>660</v>
      </c>
      <c r="G139" s="32" t="s">
        <v>602</v>
      </c>
      <c r="H139" s="32" t="s">
        <v>602</v>
      </c>
      <c r="I139" s="32" t="s">
        <v>38</v>
      </c>
      <c r="J139" s="32" t="s">
        <v>38</v>
      </c>
      <c r="K139" s="32" t="s">
        <v>602</v>
      </c>
      <c r="L139" s="32" t="s">
        <v>603</v>
      </c>
      <c r="M139" s="32" t="s">
        <v>70</v>
      </c>
      <c r="N139" s="32" t="s">
        <v>73</v>
      </c>
      <c r="O139" s="32" t="s">
        <v>106</v>
      </c>
      <c r="P139" s="32" t="s">
        <v>74</v>
      </c>
      <c r="Q139" s="32" t="s">
        <v>107</v>
      </c>
      <c r="S139" s="32" t="s">
        <v>54</v>
      </c>
      <c r="T139" s="32" t="s">
        <v>44</v>
      </c>
      <c r="U139" s="32" t="s">
        <v>67</v>
      </c>
      <c r="V139" s="32" t="s">
        <v>68</v>
      </c>
      <c r="W139" s="32" t="s">
        <v>46</v>
      </c>
    </row>
    <row r="140" spans="1:23">
      <c r="A140" s="32" t="s">
        <v>597</v>
      </c>
      <c r="B140" s="32" t="s">
        <v>657</v>
      </c>
      <c r="C140" s="32" t="s">
        <v>674</v>
      </c>
      <c r="D140" s="32" t="s">
        <v>675</v>
      </c>
      <c r="E140" s="32" t="s">
        <v>659</v>
      </c>
      <c r="F140" s="32" t="s">
        <v>660</v>
      </c>
      <c r="G140" s="32" t="s">
        <v>38</v>
      </c>
      <c r="H140" s="32" t="s">
        <v>613</v>
      </c>
      <c r="I140" s="32" t="s">
        <v>50</v>
      </c>
      <c r="J140" s="32" t="s">
        <v>613</v>
      </c>
      <c r="K140" s="32" t="s">
        <v>602</v>
      </c>
      <c r="L140" s="32" t="s">
        <v>605</v>
      </c>
      <c r="M140" s="32" t="s">
        <v>676</v>
      </c>
      <c r="O140" s="32" t="s">
        <v>40</v>
      </c>
      <c r="P140" s="32" t="s">
        <v>41</v>
      </c>
      <c r="Q140" s="32" t="s">
        <v>107</v>
      </c>
      <c r="S140" s="32" t="s">
        <v>54</v>
      </c>
      <c r="T140" s="32" t="s">
        <v>44</v>
      </c>
      <c r="U140" s="32" t="s">
        <v>61</v>
      </c>
      <c r="V140" s="32" t="s">
        <v>45</v>
      </c>
      <c r="W140" s="32" t="s">
        <v>141</v>
      </c>
    </row>
    <row r="141" spans="1:23">
      <c r="A141" s="32" t="s">
        <v>597</v>
      </c>
      <c r="B141" s="32" t="s">
        <v>657</v>
      </c>
      <c r="C141" s="32" t="s">
        <v>674</v>
      </c>
      <c r="E141" s="32" t="s">
        <v>659</v>
      </c>
      <c r="G141" s="32" t="s">
        <v>38</v>
      </c>
      <c r="H141" s="32" t="s">
        <v>38</v>
      </c>
      <c r="I141" s="32" t="s">
        <v>613</v>
      </c>
      <c r="J141" s="32" t="s">
        <v>613</v>
      </c>
      <c r="K141" s="32" t="s">
        <v>38</v>
      </c>
      <c r="L141" s="32" t="s">
        <v>603</v>
      </c>
      <c r="M141" s="32" t="s">
        <v>158</v>
      </c>
      <c r="N141" s="32" t="s">
        <v>51</v>
      </c>
      <c r="O141" s="32" t="s">
        <v>145</v>
      </c>
      <c r="P141" s="32" t="s">
        <v>41</v>
      </c>
      <c r="Q141" s="32" t="s">
        <v>42</v>
      </c>
      <c r="S141" s="32" t="s">
        <v>92</v>
      </c>
      <c r="T141" s="32" t="s">
        <v>44</v>
      </c>
      <c r="U141" s="32" t="s">
        <v>67</v>
      </c>
      <c r="V141" s="32" t="s">
        <v>68</v>
      </c>
      <c r="W141" s="32" t="s">
        <v>121</v>
      </c>
    </row>
    <row r="142" spans="1:23">
      <c r="A142" s="32" t="s">
        <v>597</v>
      </c>
      <c r="B142" s="32" t="s">
        <v>657</v>
      </c>
      <c r="C142" s="32" t="s">
        <v>678</v>
      </c>
      <c r="D142" s="32" t="s">
        <v>675</v>
      </c>
      <c r="E142" s="32" t="s">
        <v>659</v>
      </c>
      <c r="F142" s="32" t="s">
        <v>660</v>
      </c>
      <c r="G142" s="32" t="s">
        <v>602</v>
      </c>
      <c r="H142" s="32" t="s">
        <v>38</v>
      </c>
      <c r="I142" s="32" t="s">
        <v>38</v>
      </c>
      <c r="J142" s="32" t="s">
        <v>602</v>
      </c>
      <c r="K142" s="32" t="s">
        <v>602</v>
      </c>
      <c r="M142" s="32" t="s">
        <v>677</v>
      </c>
      <c r="N142" s="32" t="s">
        <v>80</v>
      </c>
      <c r="O142" s="32" t="s">
        <v>106</v>
      </c>
      <c r="P142" s="32" t="s">
        <v>74</v>
      </c>
      <c r="Q142" s="32" t="s">
        <v>101</v>
      </c>
      <c r="S142" s="32" t="s">
        <v>54</v>
      </c>
      <c r="T142" s="32" t="s">
        <v>44</v>
      </c>
      <c r="U142" s="32" t="s">
        <v>55</v>
      </c>
      <c r="V142" s="32" t="s">
        <v>45</v>
      </c>
      <c r="W142" s="32" t="s">
        <v>46</v>
      </c>
    </row>
    <row r="143" spans="1:23">
      <c r="A143" s="32" t="s">
        <v>597</v>
      </c>
      <c r="B143" s="32" t="s">
        <v>657</v>
      </c>
      <c r="C143" s="32" t="s">
        <v>674</v>
      </c>
      <c r="D143" s="32" t="s">
        <v>675</v>
      </c>
      <c r="E143" s="32" t="s">
        <v>659</v>
      </c>
      <c r="F143" s="32" t="s">
        <v>660</v>
      </c>
      <c r="G143" s="32" t="s">
        <v>602</v>
      </c>
      <c r="H143" s="32" t="s">
        <v>602</v>
      </c>
      <c r="I143" s="32" t="s">
        <v>38</v>
      </c>
      <c r="J143" s="32" t="s">
        <v>602</v>
      </c>
      <c r="K143" s="32" t="s">
        <v>602</v>
      </c>
      <c r="L143" s="32" t="s">
        <v>603</v>
      </c>
      <c r="N143" s="32" t="s">
        <v>51</v>
      </c>
      <c r="O143" s="32" t="s">
        <v>52</v>
      </c>
      <c r="P143" s="32" t="s">
        <v>74</v>
      </c>
      <c r="Q143" s="32" t="s">
        <v>107</v>
      </c>
      <c r="S143" s="32" t="s">
        <v>54</v>
      </c>
      <c r="T143" s="32" t="s">
        <v>44</v>
      </c>
      <c r="U143" s="32" t="s">
        <v>61</v>
      </c>
      <c r="V143" s="32" t="s">
        <v>45</v>
      </c>
      <c r="W143" s="32" t="s">
        <v>46</v>
      </c>
    </row>
    <row r="144" spans="1:23">
      <c r="A144" s="32" t="s">
        <v>597</v>
      </c>
      <c r="B144" s="32" t="s">
        <v>657</v>
      </c>
      <c r="C144" s="32" t="s">
        <v>679</v>
      </c>
      <c r="D144" s="32" t="s">
        <v>517</v>
      </c>
      <c r="E144" s="32" t="s">
        <v>659</v>
      </c>
      <c r="F144" s="32" t="s">
        <v>660</v>
      </c>
      <c r="G144" s="32" t="s">
        <v>38</v>
      </c>
      <c r="H144" s="32" t="s">
        <v>602</v>
      </c>
      <c r="I144" s="32" t="s">
        <v>602</v>
      </c>
      <c r="J144" s="32" t="s">
        <v>602</v>
      </c>
      <c r="K144" s="32" t="s">
        <v>38</v>
      </c>
      <c r="O144" s="32" t="s">
        <v>40</v>
      </c>
      <c r="P144" s="32" t="s">
        <v>41</v>
      </c>
      <c r="Q144" s="32" t="s">
        <v>107</v>
      </c>
      <c r="S144" s="32" t="s">
        <v>54</v>
      </c>
      <c r="T144" s="32" t="s">
        <v>44</v>
      </c>
      <c r="U144" s="32" t="s">
        <v>82</v>
      </c>
      <c r="V144" s="32" t="s">
        <v>45</v>
      </c>
      <c r="W144" s="32" t="s">
        <v>46</v>
      </c>
    </row>
    <row r="145" spans="1:23">
      <c r="A145" s="32" t="s">
        <v>597</v>
      </c>
      <c r="B145" s="32" t="s">
        <v>657</v>
      </c>
      <c r="C145" s="32" t="s">
        <v>679</v>
      </c>
      <c r="D145" s="32" t="s">
        <v>517</v>
      </c>
      <c r="E145" s="32" t="s">
        <v>659</v>
      </c>
      <c r="F145" s="32" t="s">
        <v>660</v>
      </c>
      <c r="G145" s="32" t="s">
        <v>602</v>
      </c>
      <c r="H145" s="32" t="s">
        <v>602</v>
      </c>
      <c r="I145" s="32" t="s">
        <v>38</v>
      </c>
      <c r="J145" s="32" t="s">
        <v>38</v>
      </c>
      <c r="K145" s="32" t="s">
        <v>38</v>
      </c>
      <c r="L145" s="32" t="s">
        <v>603</v>
      </c>
      <c r="M145" s="32" t="s">
        <v>132</v>
      </c>
      <c r="N145" s="32" t="s">
        <v>73</v>
      </c>
      <c r="O145" s="32" t="s">
        <v>106</v>
      </c>
      <c r="P145" s="32" t="s">
        <v>41</v>
      </c>
      <c r="Q145" s="32" t="s">
        <v>101</v>
      </c>
      <c r="S145" s="32" t="s">
        <v>54</v>
      </c>
      <c r="T145" s="32" t="s">
        <v>44</v>
      </c>
      <c r="U145" s="32" t="s">
        <v>82</v>
      </c>
      <c r="V145" s="32" t="s">
        <v>45</v>
      </c>
      <c r="W145" s="32" t="s">
        <v>46</v>
      </c>
    </row>
    <row r="146" spans="1:23">
      <c r="A146" s="32" t="s">
        <v>597</v>
      </c>
      <c r="B146" s="32" t="s">
        <v>657</v>
      </c>
      <c r="C146" s="32" t="s">
        <v>679</v>
      </c>
      <c r="D146" s="32" t="s">
        <v>517</v>
      </c>
      <c r="F146" s="32" t="s">
        <v>660</v>
      </c>
      <c r="G146" s="32" t="s">
        <v>38</v>
      </c>
      <c r="H146" s="32" t="s">
        <v>38</v>
      </c>
      <c r="I146" s="32" t="s">
        <v>38</v>
      </c>
      <c r="J146" s="32" t="s">
        <v>38</v>
      </c>
      <c r="K146" s="32" t="s">
        <v>38</v>
      </c>
      <c r="L146" s="32" t="s">
        <v>603</v>
      </c>
      <c r="M146" s="32" t="s">
        <v>99</v>
      </c>
      <c r="N146" s="32" t="s">
        <v>80</v>
      </c>
      <c r="O146" s="32" t="s">
        <v>145</v>
      </c>
      <c r="P146" s="32" t="s">
        <v>41</v>
      </c>
      <c r="Q146" s="32" t="s">
        <v>107</v>
      </c>
      <c r="S146" s="32" t="s">
        <v>54</v>
      </c>
      <c r="T146" s="32" t="s">
        <v>44</v>
      </c>
      <c r="U146" s="32" t="s">
        <v>82</v>
      </c>
      <c r="V146" s="32" t="s">
        <v>62</v>
      </c>
      <c r="W146" s="32" t="s">
        <v>46</v>
      </c>
    </row>
    <row r="147" spans="1:23">
      <c r="A147" s="32" t="s">
        <v>597</v>
      </c>
      <c r="B147" s="32" t="s">
        <v>657</v>
      </c>
      <c r="C147" s="32" t="s">
        <v>679</v>
      </c>
      <c r="D147" s="32" t="s">
        <v>517</v>
      </c>
      <c r="E147" s="32" t="s">
        <v>659</v>
      </c>
      <c r="F147" s="32" t="s">
        <v>660</v>
      </c>
      <c r="G147" s="32" t="s">
        <v>602</v>
      </c>
      <c r="H147" s="32" t="s">
        <v>602</v>
      </c>
      <c r="I147" s="32" t="s">
        <v>602</v>
      </c>
      <c r="J147" s="32" t="s">
        <v>602</v>
      </c>
      <c r="K147" s="32" t="s">
        <v>602</v>
      </c>
      <c r="M147" s="32" t="s">
        <v>280</v>
      </c>
      <c r="O147" s="32" t="s">
        <v>60</v>
      </c>
      <c r="P147" s="32" t="s">
        <v>41</v>
      </c>
      <c r="Q147" s="32" t="s">
        <v>107</v>
      </c>
      <c r="S147" s="32" t="s">
        <v>54</v>
      </c>
      <c r="T147" s="32" t="s">
        <v>44</v>
      </c>
      <c r="U147" s="32" t="s">
        <v>61</v>
      </c>
      <c r="V147" s="32" t="s">
        <v>45</v>
      </c>
      <c r="W147" s="32" t="s">
        <v>46</v>
      </c>
    </row>
    <row r="148" spans="1:23">
      <c r="A148" s="32" t="s">
        <v>597</v>
      </c>
      <c r="B148" s="32" t="s">
        <v>657</v>
      </c>
      <c r="C148" s="32" t="s">
        <v>679</v>
      </c>
      <c r="D148" s="32" t="s">
        <v>517</v>
      </c>
      <c r="E148" s="32" t="s">
        <v>659</v>
      </c>
      <c r="F148" s="32" t="s">
        <v>660</v>
      </c>
      <c r="G148" s="32" t="s">
        <v>602</v>
      </c>
      <c r="H148" s="32" t="s">
        <v>38</v>
      </c>
      <c r="I148" s="32" t="s">
        <v>602</v>
      </c>
      <c r="J148" s="32" t="s">
        <v>38</v>
      </c>
      <c r="K148" s="32" t="s">
        <v>38</v>
      </c>
      <c r="L148" s="32" t="s">
        <v>603</v>
      </c>
      <c r="M148" s="32" t="s">
        <v>175</v>
      </c>
      <c r="N148" s="32" t="s">
        <v>80</v>
      </c>
      <c r="O148" s="32" t="s">
        <v>106</v>
      </c>
      <c r="P148" s="32" t="s">
        <v>74</v>
      </c>
      <c r="Q148" s="32" t="s">
        <v>101</v>
      </c>
      <c r="S148" s="32" t="s">
        <v>54</v>
      </c>
      <c r="T148" s="32" t="s">
        <v>44</v>
      </c>
      <c r="U148" s="32" t="s">
        <v>82</v>
      </c>
      <c r="V148" s="32" t="s">
        <v>45</v>
      </c>
      <c r="W148" s="32" t="s">
        <v>680</v>
      </c>
    </row>
    <row r="149" spans="1:23">
      <c r="A149" s="32" t="s">
        <v>597</v>
      </c>
      <c r="B149" s="32" t="s">
        <v>657</v>
      </c>
      <c r="C149" s="32" t="s">
        <v>679</v>
      </c>
      <c r="D149" s="32" t="s">
        <v>517</v>
      </c>
      <c r="E149" s="32" t="s">
        <v>659</v>
      </c>
      <c r="F149" s="32" t="s">
        <v>660</v>
      </c>
      <c r="G149" s="32" t="s">
        <v>602</v>
      </c>
      <c r="H149" s="32" t="s">
        <v>602</v>
      </c>
      <c r="I149" s="32" t="s">
        <v>38</v>
      </c>
      <c r="J149" s="32" t="s">
        <v>602</v>
      </c>
      <c r="K149" s="32" t="s">
        <v>602</v>
      </c>
      <c r="L149" s="32" t="s">
        <v>603</v>
      </c>
      <c r="M149" s="32" t="s">
        <v>99</v>
      </c>
      <c r="N149" s="32" t="s">
        <v>80</v>
      </c>
      <c r="O149" s="32" t="s">
        <v>106</v>
      </c>
      <c r="P149" s="32" t="s">
        <v>74</v>
      </c>
      <c r="Q149" s="32" t="s">
        <v>101</v>
      </c>
      <c r="S149" s="32" t="s">
        <v>54</v>
      </c>
      <c r="T149" s="32" t="s">
        <v>44</v>
      </c>
      <c r="U149" s="32" t="s">
        <v>61</v>
      </c>
      <c r="V149" s="32" t="s">
        <v>45</v>
      </c>
      <c r="W149" s="32" t="s">
        <v>121</v>
      </c>
    </row>
    <row r="150" spans="1:23">
      <c r="A150" s="32" t="s">
        <v>597</v>
      </c>
      <c r="B150" s="32" t="s">
        <v>657</v>
      </c>
      <c r="C150" s="32" t="s">
        <v>679</v>
      </c>
      <c r="D150" s="32" t="s">
        <v>517</v>
      </c>
      <c r="E150" s="32" t="s">
        <v>659</v>
      </c>
      <c r="F150" s="32" t="s">
        <v>660</v>
      </c>
      <c r="G150" s="32" t="s">
        <v>602</v>
      </c>
      <c r="H150" s="32" t="s">
        <v>602</v>
      </c>
      <c r="I150" s="32" t="s">
        <v>602</v>
      </c>
      <c r="J150" s="32" t="s">
        <v>602</v>
      </c>
      <c r="K150" s="32" t="s">
        <v>602</v>
      </c>
      <c r="L150" s="32" t="s">
        <v>603</v>
      </c>
      <c r="M150" s="32" t="s">
        <v>132</v>
      </c>
      <c r="N150" s="32" t="s">
        <v>80</v>
      </c>
      <c r="P150" s="32" t="s">
        <v>41</v>
      </c>
      <c r="Q150" s="32" t="s">
        <v>101</v>
      </c>
      <c r="S150" s="32" t="s">
        <v>54</v>
      </c>
      <c r="T150" s="32" t="s">
        <v>44</v>
      </c>
      <c r="U150" s="32" t="s">
        <v>61</v>
      </c>
      <c r="V150" s="32" t="s">
        <v>45</v>
      </c>
      <c r="W150" s="32" t="s">
        <v>121</v>
      </c>
    </row>
    <row r="151" spans="1:23">
      <c r="A151" s="32" t="s">
        <v>597</v>
      </c>
      <c r="B151" s="32" t="s">
        <v>657</v>
      </c>
      <c r="C151" s="32" t="s">
        <v>679</v>
      </c>
      <c r="D151" s="32" t="s">
        <v>516</v>
      </c>
      <c r="E151" s="32" t="s">
        <v>659</v>
      </c>
      <c r="F151" s="32" t="s">
        <v>660</v>
      </c>
      <c r="G151" s="32" t="s">
        <v>602</v>
      </c>
      <c r="H151" s="32" t="s">
        <v>602</v>
      </c>
      <c r="I151" s="32" t="s">
        <v>602</v>
      </c>
      <c r="J151" s="32" t="s">
        <v>602</v>
      </c>
      <c r="K151" s="32" t="s">
        <v>602</v>
      </c>
      <c r="L151" s="32" t="s">
        <v>603</v>
      </c>
      <c r="M151" s="32" t="s">
        <v>128</v>
      </c>
      <c r="N151" s="32" t="s">
        <v>80</v>
      </c>
      <c r="O151" s="32" t="s">
        <v>40</v>
      </c>
      <c r="P151" s="32" t="s">
        <v>74</v>
      </c>
      <c r="Q151" s="32" t="s">
        <v>107</v>
      </c>
      <c r="S151" s="32" t="s">
        <v>54</v>
      </c>
      <c r="T151" s="32" t="s">
        <v>44</v>
      </c>
      <c r="U151" s="32" t="s">
        <v>82</v>
      </c>
      <c r="V151" s="32" t="s">
        <v>62</v>
      </c>
      <c r="W151" s="32" t="s">
        <v>121</v>
      </c>
    </row>
    <row r="152" spans="1:23">
      <c r="A152" s="32" t="s">
        <v>597</v>
      </c>
      <c r="B152" s="32" t="s">
        <v>657</v>
      </c>
      <c r="C152" s="32" t="s">
        <v>681</v>
      </c>
      <c r="D152" s="32" t="s">
        <v>653</v>
      </c>
      <c r="E152" s="32" t="s">
        <v>659</v>
      </c>
      <c r="F152" s="32" t="s">
        <v>660</v>
      </c>
      <c r="G152" s="32" t="s">
        <v>38</v>
      </c>
      <c r="H152" s="32" t="s">
        <v>38</v>
      </c>
      <c r="I152" s="32" t="s">
        <v>50</v>
      </c>
      <c r="J152" s="32" t="s">
        <v>38</v>
      </c>
      <c r="K152" s="32" t="s">
        <v>38</v>
      </c>
      <c r="L152" s="32" t="s">
        <v>603</v>
      </c>
      <c r="M152" s="32" t="s">
        <v>342</v>
      </c>
      <c r="O152" s="32" t="s">
        <v>60</v>
      </c>
      <c r="P152" s="32" t="s">
        <v>41</v>
      </c>
      <c r="Q152" s="32" t="s">
        <v>107</v>
      </c>
      <c r="S152" s="32" t="s">
        <v>54</v>
      </c>
      <c r="T152" s="32" t="s">
        <v>44</v>
      </c>
      <c r="U152" s="32" t="s">
        <v>55</v>
      </c>
      <c r="V152" s="32" t="s">
        <v>45</v>
      </c>
      <c r="W152" s="32" t="s">
        <v>46</v>
      </c>
    </row>
    <row r="153" spans="1:23">
      <c r="A153" s="32" t="s">
        <v>597</v>
      </c>
      <c r="B153" s="32" t="s">
        <v>657</v>
      </c>
      <c r="C153" s="32" t="s">
        <v>681</v>
      </c>
      <c r="D153" s="32" t="s">
        <v>653</v>
      </c>
      <c r="E153" s="32" t="s">
        <v>659</v>
      </c>
      <c r="F153" s="32" t="s">
        <v>660</v>
      </c>
      <c r="G153" s="32" t="s">
        <v>602</v>
      </c>
      <c r="H153" s="32" t="s">
        <v>38</v>
      </c>
      <c r="I153" s="32" t="s">
        <v>38</v>
      </c>
      <c r="J153" s="32" t="s">
        <v>38</v>
      </c>
      <c r="K153" s="32" t="s">
        <v>38</v>
      </c>
      <c r="M153" s="32" t="s">
        <v>123</v>
      </c>
      <c r="N153" s="32" t="s">
        <v>51</v>
      </c>
      <c r="O153" s="32" t="s">
        <v>106</v>
      </c>
      <c r="P153" s="32" t="s">
        <v>41</v>
      </c>
      <c r="Q153" s="32" t="s">
        <v>101</v>
      </c>
      <c r="S153" s="32" t="s">
        <v>54</v>
      </c>
      <c r="T153" s="32" t="s">
        <v>44</v>
      </c>
      <c r="U153" s="32" t="s">
        <v>61</v>
      </c>
      <c r="V153" s="32" t="s">
        <v>45</v>
      </c>
      <c r="W153" s="32" t="s">
        <v>46</v>
      </c>
    </row>
    <row r="154" spans="1:23">
      <c r="A154" s="32" t="s">
        <v>597</v>
      </c>
      <c r="B154" s="32" t="s">
        <v>657</v>
      </c>
      <c r="C154" s="32" t="s">
        <v>681</v>
      </c>
      <c r="D154" s="32" t="s">
        <v>653</v>
      </c>
      <c r="F154" s="32" t="s">
        <v>660</v>
      </c>
      <c r="G154" s="32" t="s">
        <v>602</v>
      </c>
      <c r="H154" s="32" t="s">
        <v>38</v>
      </c>
      <c r="I154" s="32" t="s">
        <v>38</v>
      </c>
      <c r="J154" s="32" t="s">
        <v>38</v>
      </c>
      <c r="K154" s="32" t="s">
        <v>38</v>
      </c>
      <c r="L154" s="32" t="s">
        <v>603</v>
      </c>
      <c r="M154" s="32" t="s">
        <v>70</v>
      </c>
      <c r="N154" s="32" t="s">
        <v>80</v>
      </c>
      <c r="O154" s="32" t="s">
        <v>40</v>
      </c>
      <c r="P154" s="32" t="s">
        <v>41</v>
      </c>
      <c r="Q154" s="32" t="s">
        <v>101</v>
      </c>
      <c r="S154" s="32" t="s">
        <v>54</v>
      </c>
      <c r="T154" s="32" t="s">
        <v>54</v>
      </c>
      <c r="U154" s="32" t="s">
        <v>67</v>
      </c>
      <c r="V154" s="32" t="s">
        <v>68</v>
      </c>
      <c r="W154" s="32" t="s">
        <v>46</v>
      </c>
    </row>
    <row r="155" spans="1:23">
      <c r="A155" s="32" t="s">
        <v>597</v>
      </c>
      <c r="B155" s="32" t="s">
        <v>657</v>
      </c>
      <c r="C155" s="32" t="s">
        <v>681</v>
      </c>
      <c r="D155" s="32" t="s">
        <v>653</v>
      </c>
      <c r="E155" s="32" t="s">
        <v>659</v>
      </c>
      <c r="F155" s="32" t="s">
        <v>682</v>
      </c>
      <c r="G155" s="32" t="s">
        <v>602</v>
      </c>
      <c r="H155" s="32" t="s">
        <v>602</v>
      </c>
      <c r="I155" s="32" t="s">
        <v>38</v>
      </c>
      <c r="J155" s="32" t="s">
        <v>602</v>
      </c>
      <c r="K155" s="32" t="s">
        <v>602</v>
      </c>
      <c r="N155" s="32" t="s">
        <v>51</v>
      </c>
      <c r="O155" s="32" t="s">
        <v>106</v>
      </c>
      <c r="P155" s="32" t="s">
        <v>74</v>
      </c>
      <c r="Q155" s="32" t="s">
        <v>107</v>
      </c>
      <c r="S155" s="32" t="s">
        <v>54</v>
      </c>
      <c r="T155" s="32" t="s">
        <v>44</v>
      </c>
      <c r="U155" s="32" t="s">
        <v>61</v>
      </c>
      <c r="V155" s="32" t="s">
        <v>45</v>
      </c>
      <c r="W155" s="32" t="s">
        <v>46</v>
      </c>
    </row>
    <row r="156" spans="1:23">
      <c r="A156" s="32" t="s">
        <v>597</v>
      </c>
      <c r="B156" s="32" t="s">
        <v>657</v>
      </c>
      <c r="C156" s="32" t="s">
        <v>681</v>
      </c>
      <c r="D156" s="32" t="s">
        <v>653</v>
      </c>
      <c r="E156" s="32" t="s">
        <v>659</v>
      </c>
      <c r="F156" s="32" t="s">
        <v>660</v>
      </c>
      <c r="G156" s="32" t="s">
        <v>38</v>
      </c>
      <c r="H156" s="32" t="s">
        <v>38</v>
      </c>
      <c r="I156" s="32" t="s">
        <v>38</v>
      </c>
      <c r="J156" s="32" t="s">
        <v>38</v>
      </c>
      <c r="K156" s="32" t="s">
        <v>38</v>
      </c>
      <c r="L156" s="32" t="s">
        <v>603</v>
      </c>
      <c r="M156" s="32" t="s">
        <v>120</v>
      </c>
      <c r="N156" s="32" t="s">
        <v>51</v>
      </c>
      <c r="O156" s="32" t="s">
        <v>60</v>
      </c>
      <c r="P156" s="32" t="s">
        <v>41</v>
      </c>
      <c r="Q156" s="32" t="s">
        <v>101</v>
      </c>
      <c r="S156" s="32" t="s">
        <v>54</v>
      </c>
      <c r="T156" s="32" t="s">
        <v>44</v>
      </c>
      <c r="U156" s="32" t="s">
        <v>61</v>
      </c>
      <c r="V156" s="32" t="s">
        <v>45</v>
      </c>
      <c r="W156" s="32" t="s">
        <v>46</v>
      </c>
    </row>
    <row r="157" spans="1:23">
      <c r="A157" s="32" t="s">
        <v>597</v>
      </c>
      <c r="B157" s="32" t="s">
        <v>657</v>
      </c>
      <c r="C157" s="32" t="s">
        <v>681</v>
      </c>
      <c r="D157" s="32" t="s">
        <v>653</v>
      </c>
      <c r="E157" s="32" t="s">
        <v>659</v>
      </c>
      <c r="F157" s="32" t="s">
        <v>660</v>
      </c>
      <c r="G157" s="32" t="s">
        <v>38</v>
      </c>
      <c r="H157" s="32" t="s">
        <v>38</v>
      </c>
      <c r="I157" s="32" t="s">
        <v>38</v>
      </c>
      <c r="J157" s="32" t="s">
        <v>38</v>
      </c>
      <c r="K157" s="32" t="s">
        <v>602</v>
      </c>
      <c r="L157" s="32" t="s">
        <v>603</v>
      </c>
      <c r="M157" s="32" t="s">
        <v>654</v>
      </c>
      <c r="N157" s="32" t="s">
        <v>119</v>
      </c>
      <c r="O157" s="32" t="s">
        <v>52</v>
      </c>
      <c r="P157" s="32" t="s">
        <v>41</v>
      </c>
      <c r="Q157" s="32" t="s">
        <v>101</v>
      </c>
      <c r="S157" s="32" t="s">
        <v>54</v>
      </c>
      <c r="T157" s="32" t="s">
        <v>44</v>
      </c>
      <c r="U157" s="32" t="s">
        <v>61</v>
      </c>
      <c r="V157" s="32" t="s">
        <v>45</v>
      </c>
      <c r="W157" s="32" t="s">
        <v>46</v>
      </c>
    </row>
    <row r="158" spans="1:23">
      <c r="A158" s="32" t="s">
        <v>597</v>
      </c>
      <c r="B158" s="32" t="s">
        <v>657</v>
      </c>
      <c r="C158" s="32" t="s">
        <v>681</v>
      </c>
      <c r="D158" s="32" t="s">
        <v>653</v>
      </c>
      <c r="E158" s="32" t="s">
        <v>659</v>
      </c>
      <c r="F158" s="32" t="s">
        <v>660</v>
      </c>
      <c r="G158" s="32" t="s">
        <v>38</v>
      </c>
      <c r="H158" s="32" t="s">
        <v>613</v>
      </c>
      <c r="I158" s="32" t="s">
        <v>613</v>
      </c>
      <c r="J158" s="32" t="s">
        <v>602</v>
      </c>
      <c r="K158" s="32" t="s">
        <v>602</v>
      </c>
      <c r="L158" s="32" t="s">
        <v>603</v>
      </c>
      <c r="M158" s="32" t="s">
        <v>251</v>
      </c>
      <c r="N158" s="32" t="s">
        <v>80</v>
      </c>
      <c r="O158" s="32" t="s">
        <v>106</v>
      </c>
      <c r="P158" s="32" t="s">
        <v>41</v>
      </c>
      <c r="Q158" s="32" t="s">
        <v>107</v>
      </c>
      <c r="S158" s="32" t="s">
        <v>54</v>
      </c>
      <c r="T158" s="32" t="s">
        <v>44</v>
      </c>
      <c r="U158" s="32" t="s">
        <v>82</v>
      </c>
      <c r="V158" s="32" t="s">
        <v>45</v>
      </c>
      <c r="W158" s="32" t="s">
        <v>330</v>
      </c>
    </row>
    <row r="159" spans="1:23">
      <c r="A159" s="32" t="s">
        <v>597</v>
      </c>
      <c r="B159" s="32" t="s">
        <v>657</v>
      </c>
      <c r="C159" s="32" t="s">
        <v>681</v>
      </c>
      <c r="D159" s="32" t="s">
        <v>653</v>
      </c>
      <c r="E159" s="32" t="s">
        <v>659</v>
      </c>
      <c r="F159" s="32" t="s">
        <v>660</v>
      </c>
      <c r="G159" s="32" t="s">
        <v>38</v>
      </c>
      <c r="H159" s="32" t="s">
        <v>38</v>
      </c>
      <c r="I159" s="32" t="s">
        <v>38</v>
      </c>
      <c r="J159" s="32" t="s">
        <v>38</v>
      </c>
      <c r="K159" s="32" t="s">
        <v>38</v>
      </c>
      <c r="L159" s="32" t="s">
        <v>603</v>
      </c>
      <c r="M159" s="32" t="s">
        <v>683</v>
      </c>
      <c r="N159" s="32" t="s">
        <v>51</v>
      </c>
      <c r="O159" s="32" t="s">
        <v>52</v>
      </c>
      <c r="P159" s="32" t="s">
        <v>41</v>
      </c>
      <c r="Q159" s="32" t="s">
        <v>107</v>
      </c>
      <c r="S159" s="32" t="s">
        <v>54</v>
      </c>
      <c r="T159" s="32" t="s">
        <v>44</v>
      </c>
      <c r="U159" s="32" t="s">
        <v>116</v>
      </c>
      <c r="V159" s="32" t="s">
        <v>45</v>
      </c>
      <c r="W159" s="32" t="s">
        <v>102</v>
      </c>
    </row>
    <row r="160" spans="1:23">
      <c r="A160" s="32" t="s">
        <v>597</v>
      </c>
      <c r="B160" s="32" t="s">
        <v>657</v>
      </c>
      <c r="C160" s="32" t="s">
        <v>684</v>
      </c>
      <c r="D160" s="32" t="s">
        <v>685</v>
      </c>
      <c r="E160" s="32" t="s">
        <v>659</v>
      </c>
      <c r="F160" s="32" t="s">
        <v>660</v>
      </c>
      <c r="G160" s="32" t="s">
        <v>602</v>
      </c>
      <c r="H160" s="32" t="s">
        <v>602</v>
      </c>
      <c r="I160" s="32" t="s">
        <v>602</v>
      </c>
      <c r="J160" s="32" t="s">
        <v>602</v>
      </c>
      <c r="K160" s="32" t="s">
        <v>602</v>
      </c>
      <c r="L160" s="32" t="s">
        <v>603</v>
      </c>
      <c r="M160" s="32" t="s">
        <v>47</v>
      </c>
      <c r="N160" s="32" t="s">
        <v>39</v>
      </c>
      <c r="O160" s="32" t="s">
        <v>52</v>
      </c>
      <c r="P160" s="32" t="s">
        <v>41</v>
      </c>
      <c r="Q160" s="32" t="s">
        <v>497</v>
      </c>
      <c r="S160" s="32" t="s">
        <v>54</v>
      </c>
      <c r="T160" s="32" t="s">
        <v>44</v>
      </c>
      <c r="U160" s="32" t="s">
        <v>116</v>
      </c>
      <c r="V160" s="32" t="s">
        <v>68</v>
      </c>
      <c r="W160" s="32" t="s">
        <v>46</v>
      </c>
    </row>
    <row r="161" spans="1:23">
      <c r="A161" s="32" t="s">
        <v>597</v>
      </c>
      <c r="B161" s="32" t="s">
        <v>657</v>
      </c>
      <c r="C161" s="32" t="s">
        <v>684</v>
      </c>
      <c r="E161" s="32" t="s">
        <v>659</v>
      </c>
      <c r="F161" s="32" t="s">
        <v>660</v>
      </c>
      <c r="G161" s="32" t="s">
        <v>602</v>
      </c>
      <c r="H161" s="32" t="s">
        <v>602</v>
      </c>
      <c r="I161" s="32" t="s">
        <v>602</v>
      </c>
      <c r="J161" s="32" t="s">
        <v>602</v>
      </c>
      <c r="K161" s="32" t="s">
        <v>602</v>
      </c>
      <c r="M161" s="32" t="s">
        <v>70</v>
      </c>
      <c r="N161" s="32" t="s">
        <v>51</v>
      </c>
      <c r="O161" s="32" t="s">
        <v>60</v>
      </c>
      <c r="P161" s="32" t="s">
        <v>41</v>
      </c>
      <c r="Q161" s="32" t="s">
        <v>101</v>
      </c>
      <c r="S161" s="32" t="s">
        <v>54</v>
      </c>
      <c r="T161" s="32" t="s">
        <v>44</v>
      </c>
      <c r="U161" s="32" t="s">
        <v>116</v>
      </c>
      <c r="V161" s="32" t="s">
        <v>68</v>
      </c>
      <c r="W161" s="32" t="s">
        <v>46</v>
      </c>
    </row>
    <row r="162" spans="1:23">
      <c r="A162" s="32" t="s">
        <v>597</v>
      </c>
      <c r="B162" s="32" t="s">
        <v>657</v>
      </c>
      <c r="C162" s="32" t="s">
        <v>684</v>
      </c>
      <c r="D162" s="32" t="s">
        <v>686</v>
      </c>
      <c r="E162" s="32" t="s">
        <v>659</v>
      </c>
      <c r="G162" s="32" t="s">
        <v>602</v>
      </c>
      <c r="H162" s="32" t="s">
        <v>602</v>
      </c>
      <c r="I162" s="32" t="s">
        <v>613</v>
      </c>
      <c r="J162" s="32" t="s">
        <v>613</v>
      </c>
      <c r="K162" s="32" t="s">
        <v>602</v>
      </c>
      <c r="L162" s="32" t="s">
        <v>603</v>
      </c>
      <c r="M162" s="32" t="s">
        <v>83</v>
      </c>
      <c r="N162" s="32" t="s">
        <v>73</v>
      </c>
      <c r="O162" s="32" t="s">
        <v>60</v>
      </c>
      <c r="P162" s="32" t="s">
        <v>74</v>
      </c>
      <c r="Q162" s="32" t="s">
        <v>107</v>
      </c>
      <c r="S162" s="32" t="s">
        <v>54</v>
      </c>
      <c r="T162" s="32" t="s">
        <v>44</v>
      </c>
      <c r="U162" s="32" t="s">
        <v>287</v>
      </c>
      <c r="V162" s="32" t="s">
        <v>45</v>
      </c>
      <c r="W162" s="32" t="s">
        <v>46</v>
      </c>
    </row>
    <row r="163" spans="1:23">
      <c r="A163" s="32" t="s">
        <v>597</v>
      </c>
      <c r="B163" s="32" t="s">
        <v>657</v>
      </c>
      <c r="C163" s="32" t="s">
        <v>687</v>
      </c>
      <c r="D163" s="32" t="s">
        <v>685</v>
      </c>
      <c r="E163" s="32" t="s">
        <v>659</v>
      </c>
      <c r="F163" s="32" t="s">
        <v>660</v>
      </c>
      <c r="G163" s="32" t="s">
        <v>38</v>
      </c>
      <c r="H163" s="32" t="s">
        <v>38</v>
      </c>
      <c r="I163" s="32" t="s">
        <v>38</v>
      </c>
      <c r="J163" s="32" t="s">
        <v>38</v>
      </c>
      <c r="K163" s="32" t="s">
        <v>38</v>
      </c>
      <c r="L163" s="32" t="s">
        <v>603</v>
      </c>
      <c r="N163" s="32" t="s">
        <v>119</v>
      </c>
      <c r="O163" s="32" t="s">
        <v>106</v>
      </c>
      <c r="P163" s="32" t="s">
        <v>41</v>
      </c>
      <c r="Q163" s="32" t="s">
        <v>107</v>
      </c>
      <c r="S163" s="32" t="s">
        <v>54</v>
      </c>
      <c r="T163" s="32" t="s">
        <v>44</v>
      </c>
      <c r="U163" s="32" t="s">
        <v>82</v>
      </c>
      <c r="V163" s="32" t="s">
        <v>45</v>
      </c>
      <c r="W163" s="32" t="s">
        <v>46</v>
      </c>
    </row>
    <row r="164" spans="1:23">
      <c r="A164" s="32" t="s">
        <v>597</v>
      </c>
      <c r="B164" s="32" t="s">
        <v>657</v>
      </c>
      <c r="C164" s="32" t="s">
        <v>684</v>
      </c>
      <c r="D164" s="32" t="s">
        <v>685</v>
      </c>
      <c r="F164" s="32" t="s">
        <v>660</v>
      </c>
      <c r="G164" s="32" t="s">
        <v>602</v>
      </c>
      <c r="H164" s="32" t="s">
        <v>602</v>
      </c>
      <c r="I164" s="32" t="s">
        <v>38</v>
      </c>
      <c r="J164" s="32" t="s">
        <v>602</v>
      </c>
      <c r="K164" s="32" t="s">
        <v>602</v>
      </c>
      <c r="L164" s="32" t="s">
        <v>603</v>
      </c>
      <c r="M164" s="32" t="s">
        <v>120</v>
      </c>
      <c r="N164" s="32" t="s">
        <v>51</v>
      </c>
      <c r="O164" s="32" t="s">
        <v>52</v>
      </c>
      <c r="P164" s="32" t="s">
        <v>74</v>
      </c>
      <c r="Q164" s="32" t="s">
        <v>107</v>
      </c>
      <c r="S164" s="32" t="s">
        <v>54</v>
      </c>
      <c r="T164" s="32" t="s">
        <v>44</v>
      </c>
      <c r="U164" s="32" t="s">
        <v>82</v>
      </c>
      <c r="V164" s="32" t="s">
        <v>45</v>
      </c>
      <c r="W164" s="32" t="s">
        <v>46</v>
      </c>
    </row>
    <row r="165" spans="1:23">
      <c r="A165" s="32" t="s">
        <v>597</v>
      </c>
      <c r="B165" s="32" t="s">
        <v>657</v>
      </c>
      <c r="C165" s="32" t="s">
        <v>684</v>
      </c>
      <c r="D165" s="32" t="s">
        <v>685</v>
      </c>
      <c r="E165" s="32" t="s">
        <v>659</v>
      </c>
      <c r="F165" s="32" t="s">
        <v>660</v>
      </c>
      <c r="G165" s="32" t="s">
        <v>602</v>
      </c>
      <c r="H165" s="32" t="s">
        <v>602</v>
      </c>
      <c r="I165" s="32" t="s">
        <v>38</v>
      </c>
      <c r="J165" s="32" t="s">
        <v>38</v>
      </c>
      <c r="K165" s="32" t="s">
        <v>38</v>
      </c>
      <c r="L165" s="32" t="s">
        <v>603</v>
      </c>
      <c r="M165" s="32" t="s">
        <v>99</v>
      </c>
      <c r="N165" s="32" t="s">
        <v>119</v>
      </c>
      <c r="O165" s="32" t="s">
        <v>52</v>
      </c>
      <c r="P165" s="32" t="s">
        <v>74</v>
      </c>
      <c r="Q165" s="32" t="s">
        <v>107</v>
      </c>
      <c r="S165" s="32" t="s">
        <v>54</v>
      </c>
      <c r="T165" s="32" t="s">
        <v>44</v>
      </c>
      <c r="U165" s="32" t="s">
        <v>61</v>
      </c>
      <c r="V165" s="32" t="s">
        <v>45</v>
      </c>
      <c r="W165" s="32" t="s">
        <v>46</v>
      </c>
    </row>
    <row r="166" spans="1:23">
      <c r="A166" s="32" t="s">
        <v>597</v>
      </c>
      <c r="B166" s="32" t="s">
        <v>657</v>
      </c>
      <c r="C166" s="32" t="s">
        <v>684</v>
      </c>
      <c r="D166" s="32" t="s">
        <v>685</v>
      </c>
      <c r="E166" s="32" t="s">
        <v>659</v>
      </c>
      <c r="F166" s="32" t="s">
        <v>660</v>
      </c>
      <c r="G166" s="32" t="s">
        <v>602</v>
      </c>
      <c r="H166" s="32" t="s">
        <v>602</v>
      </c>
      <c r="I166" s="32" t="s">
        <v>38</v>
      </c>
      <c r="J166" s="32" t="s">
        <v>38</v>
      </c>
      <c r="K166" s="32" t="s">
        <v>602</v>
      </c>
      <c r="L166" s="32" t="s">
        <v>603</v>
      </c>
      <c r="M166" s="32" t="s">
        <v>120</v>
      </c>
      <c r="N166" s="32" t="s">
        <v>73</v>
      </c>
      <c r="O166" s="32" t="s">
        <v>60</v>
      </c>
      <c r="P166" s="32" t="s">
        <v>74</v>
      </c>
      <c r="Q166" s="32" t="s">
        <v>101</v>
      </c>
      <c r="S166" s="32" t="s">
        <v>54</v>
      </c>
      <c r="T166" s="32" t="s">
        <v>44</v>
      </c>
      <c r="U166" s="32" t="s">
        <v>82</v>
      </c>
      <c r="V166" s="32" t="s">
        <v>68</v>
      </c>
      <c r="W166" s="32" t="s">
        <v>46</v>
      </c>
    </row>
    <row r="167" spans="1:23">
      <c r="A167" s="32" t="s">
        <v>597</v>
      </c>
      <c r="B167" s="32" t="s">
        <v>657</v>
      </c>
      <c r="C167" s="32" t="s">
        <v>684</v>
      </c>
      <c r="D167" s="32" t="s">
        <v>685</v>
      </c>
      <c r="G167" s="32" t="s">
        <v>602</v>
      </c>
      <c r="H167" s="32" t="s">
        <v>602</v>
      </c>
      <c r="I167" s="32" t="s">
        <v>602</v>
      </c>
      <c r="J167" s="32" t="s">
        <v>602</v>
      </c>
      <c r="K167" s="32" t="s">
        <v>602</v>
      </c>
      <c r="L167" s="32" t="s">
        <v>603</v>
      </c>
      <c r="M167" s="32" t="s">
        <v>120</v>
      </c>
      <c r="N167" s="32" t="s">
        <v>51</v>
      </c>
      <c r="O167" s="32" t="s">
        <v>52</v>
      </c>
      <c r="P167" s="32" t="s">
        <v>41</v>
      </c>
      <c r="Q167" s="32" t="s">
        <v>101</v>
      </c>
      <c r="S167" s="32" t="s">
        <v>54</v>
      </c>
      <c r="T167" s="32" t="s">
        <v>44</v>
      </c>
      <c r="U167" s="32" t="s">
        <v>61</v>
      </c>
      <c r="V167" s="32" t="s">
        <v>68</v>
      </c>
      <c r="W167" s="32" t="s">
        <v>46</v>
      </c>
    </row>
    <row r="168" spans="1:23">
      <c r="A168" s="32" t="s">
        <v>161</v>
      </c>
      <c r="B168" s="32" t="s">
        <v>657</v>
      </c>
      <c r="C168" s="32" t="s">
        <v>688</v>
      </c>
      <c r="D168" s="32" t="s">
        <v>689</v>
      </c>
      <c r="E168" s="32" t="s">
        <v>659</v>
      </c>
      <c r="F168" s="32" t="s">
        <v>660</v>
      </c>
      <c r="G168" s="32" t="s">
        <v>602</v>
      </c>
      <c r="H168" s="32" t="s">
        <v>602</v>
      </c>
      <c r="I168" s="32" t="s">
        <v>50</v>
      </c>
      <c r="J168" s="32" t="s">
        <v>38</v>
      </c>
      <c r="K168" s="32" t="s">
        <v>602</v>
      </c>
      <c r="M168" s="32" t="s">
        <v>158</v>
      </c>
      <c r="N168" s="32" t="s">
        <v>51</v>
      </c>
      <c r="O168" s="32" t="s">
        <v>40</v>
      </c>
      <c r="P168" s="32" t="s">
        <v>41</v>
      </c>
      <c r="Q168" s="32" t="s">
        <v>101</v>
      </c>
      <c r="S168" s="32" t="s">
        <v>54</v>
      </c>
      <c r="T168" s="32" t="s">
        <v>44</v>
      </c>
      <c r="U168" s="32" t="s">
        <v>82</v>
      </c>
      <c r="V168" s="32" t="s">
        <v>68</v>
      </c>
      <c r="W168" s="32" t="s">
        <v>339</v>
      </c>
    </row>
    <row r="169" spans="1:23">
      <c r="A169" s="32" t="s">
        <v>597</v>
      </c>
      <c r="B169" s="32" t="s">
        <v>657</v>
      </c>
      <c r="C169" s="32" t="s">
        <v>688</v>
      </c>
      <c r="D169" s="32" t="s">
        <v>689</v>
      </c>
      <c r="E169" s="32" t="s">
        <v>659</v>
      </c>
      <c r="F169" s="32" t="s">
        <v>660</v>
      </c>
      <c r="G169" s="32" t="s">
        <v>602</v>
      </c>
      <c r="H169" s="32" t="s">
        <v>602</v>
      </c>
      <c r="I169" s="32" t="s">
        <v>613</v>
      </c>
      <c r="J169" s="32" t="s">
        <v>602</v>
      </c>
      <c r="K169" s="32" t="s">
        <v>602</v>
      </c>
      <c r="L169" s="32" t="s">
        <v>605</v>
      </c>
      <c r="M169" s="32" t="s">
        <v>70</v>
      </c>
      <c r="N169" s="32" t="s">
        <v>80</v>
      </c>
      <c r="O169" s="32" t="s">
        <v>60</v>
      </c>
      <c r="P169" s="32" t="s">
        <v>41</v>
      </c>
      <c r="Q169" s="32" t="s">
        <v>101</v>
      </c>
      <c r="S169" s="32" t="s">
        <v>54</v>
      </c>
      <c r="T169" s="32" t="s">
        <v>44</v>
      </c>
      <c r="U169" s="32" t="s">
        <v>82</v>
      </c>
      <c r="V169" s="32" t="s">
        <v>62</v>
      </c>
      <c r="W169" s="32" t="s">
        <v>46</v>
      </c>
    </row>
    <row r="170" spans="1:23">
      <c r="A170" s="32" t="s">
        <v>597</v>
      </c>
      <c r="B170" s="32" t="s">
        <v>657</v>
      </c>
      <c r="C170" s="32" t="s">
        <v>688</v>
      </c>
      <c r="D170" s="32" t="s">
        <v>689</v>
      </c>
      <c r="E170" s="32" t="s">
        <v>659</v>
      </c>
      <c r="F170" s="32" t="s">
        <v>660</v>
      </c>
      <c r="G170" s="32" t="s">
        <v>602</v>
      </c>
      <c r="H170" s="32" t="s">
        <v>602</v>
      </c>
      <c r="I170" s="32" t="s">
        <v>38</v>
      </c>
      <c r="J170" s="32" t="s">
        <v>38</v>
      </c>
      <c r="K170" s="32" t="s">
        <v>38</v>
      </c>
      <c r="L170" s="32" t="s">
        <v>605</v>
      </c>
      <c r="M170" s="32" t="s">
        <v>70</v>
      </c>
      <c r="N170" s="32" t="s">
        <v>39</v>
      </c>
      <c r="O170" s="32" t="s">
        <v>40</v>
      </c>
      <c r="P170" s="32" t="s">
        <v>74</v>
      </c>
      <c r="Q170" s="32" t="s">
        <v>101</v>
      </c>
      <c r="S170" s="32" t="s">
        <v>54</v>
      </c>
      <c r="T170" s="32" t="s">
        <v>44</v>
      </c>
      <c r="U170" s="32" t="s">
        <v>82</v>
      </c>
      <c r="V170" s="32" t="s">
        <v>68</v>
      </c>
      <c r="W170" s="32" t="s">
        <v>257</v>
      </c>
    </row>
    <row r="171" spans="1:23">
      <c r="A171" s="32" t="s">
        <v>597</v>
      </c>
      <c r="B171" s="32" t="s">
        <v>657</v>
      </c>
      <c r="C171" s="32" t="s">
        <v>688</v>
      </c>
      <c r="D171" s="32" t="s">
        <v>689</v>
      </c>
      <c r="E171" s="32" t="s">
        <v>659</v>
      </c>
      <c r="F171" s="32" t="s">
        <v>690</v>
      </c>
      <c r="G171" s="32" t="s">
        <v>38</v>
      </c>
      <c r="H171" s="32" t="s">
        <v>50</v>
      </c>
      <c r="I171" s="32" t="s">
        <v>622</v>
      </c>
      <c r="J171" s="32" t="s">
        <v>602</v>
      </c>
      <c r="K171" s="32" t="s">
        <v>622</v>
      </c>
      <c r="L171" s="32" t="s">
        <v>605</v>
      </c>
      <c r="M171" s="32" t="s">
        <v>103</v>
      </c>
      <c r="N171" s="32" t="s">
        <v>73</v>
      </c>
      <c r="O171" s="32" t="s">
        <v>60</v>
      </c>
      <c r="P171" s="32" t="s">
        <v>74</v>
      </c>
      <c r="Q171" s="32" t="s">
        <v>101</v>
      </c>
      <c r="S171" s="32" t="s">
        <v>54</v>
      </c>
      <c r="T171" s="32" t="s">
        <v>44</v>
      </c>
      <c r="U171" s="32" t="s">
        <v>302</v>
      </c>
      <c r="V171" s="32" t="s">
        <v>156</v>
      </c>
      <c r="W171" s="32" t="s">
        <v>121</v>
      </c>
    </row>
    <row r="172" spans="1:23">
      <c r="A172" s="32" t="s">
        <v>597</v>
      </c>
      <c r="B172" s="32" t="s">
        <v>657</v>
      </c>
      <c r="C172" s="32" t="s">
        <v>688</v>
      </c>
      <c r="D172" s="32" t="s">
        <v>689</v>
      </c>
      <c r="E172" s="32" t="s">
        <v>659</v>
      </c>
      <c r="F172" s="32" t="s">
        <v>660</v>
      </c>
      <c r="G172" s="32" t="s">
        <v>602</v>
      </c>
      <c r="H172" s="32" t="s">
        <v>602</v>
      </c>
      <c r="I172" s="32" t="s">
        <v>613</v>
      </c>
      <c r="J172" s="32" t="s">
        <v>602</v>
      </c>
      <c r="K172" s="32" t="s">
        <v>602</v>
      </c>
      <c r="L172" s="32" t="s">
        <v>603</v>
      </c>
      <c r="N172" s="32" t="s">
        <v>51</v>
      </c>
      <c r="P172" s="32" t="s">
        <v>74</v>
      </c>
      <c r="Q172" s="32" t="s">
        <v>42</v>
      </c>
      <c r="S172" s="32" t="s">
        <v>54</v>
      </c>
      <c r="T172" s="32" t="s">
        <v>54</v>
      </c>
      <c r="U172" s="32" t="s">
        <v>67</v>
      </c>
      <c r="V172" s="32" t="s">
        <v>62</v>
      </c>
      <c r="W172" s="32" t="s">
        <v>121</v>
      </c>
    </row>
    <row r="173" spans="1:23">
      <c r="A173" s="32" t="s">
        <v>597</v>
      </c>
      <c r="B173" s="32" t="s">
        <v>657</v>
      </c>
      <c r="C173" s="32" t="s">
        <v>688</v>
      </c>
      <c r="D173" s="32" t="s">
        <v>689</v>
      </c>
      <c r="F173" s="32" t="s">
        <v>660</v>
      </c>
      <c r="G173" s="32" t="s">
        <v>613</v>
      </c>
      <c r="H173" s="32" t="s">
        <v>38</v>
      </c>
      <c r="I173" s="32" t="s">
        <v>50</v>
      </c>
      <c r="J173" s="32" t="s">
        <v>602</v>
      </c>
      <c r="K173" s="32" t="s">
        <v>602</v>
      </c>
      <c r="L173" s="32" t="s">
        <v>603</v>
      </c>
      <c r="M173" s="32" t="s">
        <v>103</v>
      </c>
      <c r="N173" s="32" t="s">
        <v>39</v>
      </c>
      <c r="O173" s="32" t="s">
        <v>60</v>
      </c>
      <c r="P173" s="32" t="s">
        <v>74</v>
      </c>
      <c r="Q173" s="32" t="s">
        <v>107</v>
      </c>
      <c r="S173" s="32" t="s">
        <v>54</v>
      </c>
      <c r="T173" s="32" t="s">
        <v>44</v>
      </c>
      <c r="U173" s="32" t="s">
        <v>82</v>
      </c>
      <c r="V173" s="32" t="s">
        <v>45</v>
      </c>
      <c r="W173" s="32" t="s">
        <v>531</v>
      </c>
    </row>
    <row r="174" spans="1:23">
      <c r="A174" s="32" t="s">
        <v>597</v>
      </c>
      <c r="B174" s="32" t="s">
        <v>657</v>
      </c>
      <c r="C174" s="32" t="s">
        <v>691</v>
      </c>
      <c r="D174" s="32" t="s">
        <v>692</v>
      </c>
      <c r="F174" s="32" t="s">
        <v>660</v>
      </c>
      <c r="G174" s="32" t="s">
        <v>38</v>
      </c>
      <c r="H174" s="32" t="s">
        <v>38</v>
      </c>
      <c r="I174" s="32" t="s">
        <v>613</v>
      </c>
      <c r="J174" s="32" t="s">
        <v>38</v>
      </c>
      <c r="K174" s="32" t="s">
        <v>38</v>
      </c>
      <c r="L174" s="32" t="s">
        <v>603</v>
      </c>
      <c r="M174" s="32" t="s">
        <v>127</v>
      </c>
      <c r="N174" s="32" t="s">
        <v>73</v>
      </c>
      <c r="O174" s="32" t="s">
        <v>60</v>
      </c>
      <c r="P174" s="32" t="s">
        <v>74</v>
      </c>
      <c r="Q174" s="32" t="s">
        <v>107</v>
      </c>
      <c r="S174" s="32" t="s">
        <v>44</v>
      </c>
      <c r="T174" s="32" t="s">
        <v>44</v>
      </c>
      <c r="U174" s="32" t="s">
        <v>352</v>
      </c>
      <c r="V174" s="32" t="s">
        <v>68</v>
      </c>
      <c r="W174" s="32" t="s">
        <v>137</v>
      </c>
    </row>
    <row r="175" spans="1:23">
      <c r="A175" s="32" t="s">
        <v>597</v>
      </c>
      <c r="B175" s="32" t="s">
        <v>657</v>
      </c>
      <c r="C175" s="32" t="s">
        <v>693</v>
      </c>
      <c r="D175" s="32" t="s">
        <v>692</v>
      </c>
      <c r="E175" s="32" t="s">
        <v>659</v>
      </c>
      <c r="F175" s="32" t="s">
        <v>660</v>
      </c>
      <c r="G175" s="32" t="s">
        <v>38</v>
      </c>
      <c r="H175" s="32" t="s">
        <v>38</v>
      </c>
      <c r="I175" s="32" t="s">
        <v>613</v>
      </c>
      <c r="J175" s="32" t="s">
        <v>602</v>
      </c>
      <c r="K175" s="32" t="s">
        <v>602</v>
      </c>
      <c r="L175" s="32" t="s">
        <v>603</v>
      </c>
      <c r="M175" s="32" t="s">
        <v>104</v>
      </c>
      <c r="N175" s="32" t="s">
        <v>80</v>
      </c>
      <c r="O175" s="32" t="s">
        <v>60</v>
      </c>
      <c r="P175" s="32" t="s">
        <v>74</v>
      </c>
      <c r="Q175" s="32" t="s">
        <v>107</v>
      </c>
      <c r="S175" s="32" t="s">
        <v>54</v>
      </c>
      <c r="T175" s="32" t="s">
        <v>44</v>
      </c>
      <c r="U175" s="32" t="s">
        <v>61</v>
      </c>
      <c r="V175" s="32" t="s">
        <v>45</v>
      </c>
      <c r="W175" s="32" t="s">
        <v>46</v>
      </c>
    </row>
    <row r="176" spans="1:23">
      <c r="A176" s="32" t="s">
        <v>597</v>
      </c>
      <c r="B176" s="32" t="s">
        <v>657</v>
      </c>
      <c r="C176" s="32" t="s">
        <v>691</v>
      </c>
      <c r="D176" s="32" t="s">
        <v>692</v>
      </c>
      <c r="E176" s="32" t="s">
        <v>659</v>
      </c>
      <c r="F176" s="32" t="s">
        <v>660</v>
      </c>
      <c r="G176" s="32" t="s">
        <v>50</v>
      </c>
      <c r="H176" s="32" t="s">
        <v>613</v>
      </c>
      <c r="I176" s="32" t="s">
        <v>622</v>
      </c>
      <c r="J176" s="32" t="s">
        <v>602</v>
      </c>
      <c r="K176" s="32" t="s">
        <v>38</v>
      </c>
      <c r="L176" s="32" t="s">
        <v>605</v>
      </c>
      <c r="M176" s="32" t="s">
        <v>77</v>
      </c>
      <c r="N176" s="32" t="s">
        <v>51</v>
      </c>
      <c r="O176" s="32" t="s">
        <v>106</v>
      </c>
      <c r="P176" s="32" t="s">
        <v>41</v>
      </c>
      <c r="Q176" s="32" t="s">
        <v>107</v>
      </c>
      <c r="S176" s="32" t="s">
        <v>54</v>
      </c>
      <c r="T176" s="32" t="s">
        <v>44</v>
      </c>
      <c r="U176" s="32" t="s">
        <v>55</v>
      </c>
      <c r="V176" s="32" t="s">
        <v>45</v>
      </c>
      <c r="W176" s="32" t="s">
        <v>213</v>
      </c>
    </row>
    <row r="177" spans="1:23">
      <c r="A177" s="32" t="s">
        <v>597</v>
      </c>
      <c r="B177" s="32" t="s">
        <v>657</v>
      </c>
      <c r="C177" s="32" t="s">
        <v>691</v>
      </c>
      <c r="D177" s="32" t="s">
        <v>692</v>
      </c>
      <c r="E177" s="32" t="s">
        <v>659</v>
      </c>
      <c r="F177" s="32" t="s">
        <v>660</v>
      </c>
      <c r="G177" s="32" t="s">
        <v>38</v>
      </c>
      <c r="H177" s="32" t="s">
        <v>613</v>
      </c>
      <c r="I177" s="32" t="s">
        <v>50</v>
      </c>
      <c r="J177" s="32" t="s">
        <v>613</v>
      </c>
      <c r="K177" s="32" t="s">
        <v>602</v>
      </c>
      <c r="L177" s="32" t="s">
        <v>603</v>
      </c>
      <c r="M177" s="32" t="s">
        <v>132</v>
      </c>
      <c r="N177" s="32" t="s">
        <v>73</v>
      </c>
      <c r="O177" s="32" t="s">
        <v>60</v>
      </c>
      <c r="P177" s="32" t="s">
        <v>41</v>
      </c>
      <c r="Q177" s="32" t="s">
        <v>101</v>
      </c>
      <c r="S177" s="32" t="s">
        <v>54</v>
      </c>
      <c r="T177" s="32" t="s">
        <v>44</v>
      </c>
      <c r="U177" s="32" t="s">
        <v>55</v>
      </c>
      <c r="V177" s="32" t="s">
        <v>45</v>
      </c>
      <c r="W177" s="32" t="s">
        <v>121</v>
      </c>
    </row>
    <row r="178" spans="1:23">
      <c r="A178" s="32" t="s">
        <v>597</v>
      </c>
      <c r="B178" s="32" t="s">
        <v>657</v>
      </c>
      <c r="C178" s="32" t="s">
        <v>693</v>
      </c>
      <c r="D178" s="32" t="s">
        <v>692</v>
      </c>
      <c r="E178" s="32" t="s">
        <v>659</v>
      </c>
      <c r="F178" s="32" t="s">
        <v>660</v>
      </c>
      <c r="G178" s="32" t="s">
        <v>38</v>
      </c>
      <c r="H178" s="32" t="s">
        <v>613</v>
      </c>
      <c r="I178" s="32" t="s">
        <v>50</v>
      </c>
      <c r="J178" s="32" t="s">
        <v>602</v>
      </c>
      <c r="K178" s="32" t="s">
        <v>602</v>
      </c>
      <c r="L178" s="32" t="s">
        <v>603</v>
      </c>
    </row>
    <row r="179" spans="1:23">
      <c r="A179" s="32" t="s">
        <v>597</v>
      </c>
      <c r="B179" s="32" t="s">
        <v>694</v>
      </c>
      <c r="C179" s="32" t="s">
        <v>695</v>
      </c>
      <c r="D179" s="32" t="s">
        <v>696</v>
      </c>
      <c r="E179" s="32" t="s">
        <v>659</v>
      </c>
      <c r="F179" s="32" t="s">
        <v>697</v>
      </c>
      <c r="G179" s="32" t="s">
        <v>38</v>
      </c>
      <c r="H179" s="32" t="s">
        <v>38</v>
      </c>
      <c r="I179" s="32" t="s">
        <v>50</v>
      </c>
      <c r="J179" s="32" t="s">
        <v>602</v>
      </c>
      <c r="K179" s="32" t="s">
        <v>602</v>
      </c>
      <c r="L179" s="32" t="s">
        <v>605</v>
      </c>
      <c r="M179" s="32" t="s">
        <v>127</v>
      </c>
      <c r="N179" s="32" t="s">
        <v>51</v>
      </c>
      <c r="O179" s="32" t="s">
        <v>106</v>
      </c>
      <c r="P179" s="32" t="s">
        <v>74</v>
      </c>
      <c r="Q179" s="32" t="s">
        <v>107</v>
      </c>
      <c r="S179" s="32" t="s">
        <v>54</v>
      </c>
      <c r="T179" s="32" t="s">
        <v>44</v>
      </c>
      <c r="U179" s="32" t="s">
        <v>82</v>
      </c>
      <c r="V179" s="32" t="s">
        <v>45</v>
      </c>
      <c r="W179" s="32" t="s">
        <v>46</v>
      </c>
    </row>
    <row r="180" spans="1:23">
      <c r="A180" s="32" t="s">
        <v>597</v>
      </c>
      <c r="B180" s="32" t="s">
        <v>694</v>
      </c>
      <c r="C180" s="32" t="s">
        <v>695</v>
      </c>
      <c r="D180" s="32" t="s">
        <v>696</v>
      </c>
      <c r="E180" s="32" t="s">
        <v>659</v>
      </c>
      <c r="F180" s="32" t="s">
        <v>697</v>
      </c>
      <c r="G180" s="32" t="s">
        <v>602</v>
      </c>
      <c r="H180" s="32" t="s">
        <v>602</v>
      </c>
      <c r="I180" s="32" t="s">
        <v>602</v>
      </c>
      <c r="J180" s="32" t="s">
        <v>602</v>
      </c>
      <c r="K180" s="32" t="s">
        <v>602</v>
      </c>
      <c r="L180" s="32" t="s">
        <v>603</v>
      </c>
      <c r="M180" s="32" t="s">
        <v>127</v>
      </c>
      <c r="N180" s="32" t="s">
        <v>51</v>
      </c>
      <c r="O180" s="32" t="s">
        <v>106</v>
      </c>
      <c r="P180" s="32" t="s">
        <v>74</v>
      </c>
      <c r="Q180" s="32" t="s">
        <v>107</v>
      </c>
      <c r="S180" s="32" t="s">
        <v>54</v>
      </c>
      <c r="T180" s="32" t="s">
        <v>44</v>
      </c>
      <c r="U180" s="32" t="s">
        <v>82</v>
      </c>
      <c r="V180" s="32" t="s">
        <v>45</v>
      </c>
      <c r="W180" s="32" t="s">
        <v>46</v>
      </c>
    </row>
    <row r="181" spans="1:23">
      <c r="A181" s="32" t="s">
        <v>597</v>
      </c>
      <c r="B181" s="32" t="s">
        <v>694</v>
      </c>
      <c r="C181" s="32" t="s">
        <v>698</v>
      </c>
      <c r="D181" s="32" t="s">
        <v>696</v>
      </c>
      <c r="E181" s="32" t="s">
        <v>659</v>
      </c>
      <c r="F181" s="32" t="s">
        <v>697</v>
      </c>
      <c r="G181" s="32" t="s">
        <v>602</v>
      </c>
      <c r="H181" s="32" t="s">
        <v>602</v>
      </c>
      <c r="I181" s="32" t="s">
        <v>602</v>
      </c>
      <c r="J181" s="32" t="s">
        <v>602</v>
      </c>
      <c r="K181" s="32" t="s">
        <v>602</v>
      </c>
      <c r="L181" s="32" t="s">
        <v>603</v>
      </c>
      <c r="M181" s="32" t="s">
        <v>127</v>
      </c>
      <c r="N181" s="32" t="s">
        <v>39</v>
      </c>
      <c r="O181" s="32" t="s">
        <v>106</v>
      </c>
      <c r="P181" s="32" t="s">
        <v>41</v>
      </c>
      <c r="Q181" s="32" t="s">
        <v>107</v>
      </c>
      <c r="S181" s="32" t="s">
        <v>54</v>
      </c>
      <c r="T181" s="32" t="s">
        <v>44</v>
      </c>
      <c r="U181" s="32" t="s">
        <v>82</v>
      </c>
      <c r="V181" s="32" t="s">
        <v>45</v>
      </c>
      <c r="W181" s="32" t="s">
        <v>46</v>
      </c>
    </row>
    <row r="182" spans="1:23">
      <c r="A182" s="32" t="s">
        <v>597</v>
      </c>
      <c r="B182" s="32" t="s">
        <v>694</v>
      </c>
      <c r="C182" s="32" t="s">
        <v>695</v>
      </c>
      <c r="D182" s="32" t="s">
        <v>699</v>
      </c>
      <c r="E182" s="32" t="s">
        <v>659</v>
      </c>
      <c r="F182" s="32" t="s">
        <v>660</v>
      </c>
      <c r="G182" s="32" t="s">
        <v>602</v>
      </c>
      <c r="H182" s="32" t="s">
        <v>602</v>
      </c>
      <c r="I182" s="32" t="s">
        <v>613</v>
      </c>
      <c r="J182" s="32" t="s">
        <v>602</v>
      </c>
      <c r="K182" s="32" t="s">
        <v>602</v>
      </c>
      <c r="L182" s="32" t="s">
        <v>603</v>
      </c>
      <c r="M182" s="32" t="s">
        <v>70</v>
      </c>
      <c r="N182" s="32" t="s">
        <v>39</v>
      </c>
      <c r="O182" s="32" t="s">
        <v>40</v>
      </c>
      <c r="P182" s="32" t="s">
        <v>74</v>
      </c>
      <c r="Q182" s="32" t="s">
        <v>101</v>
      </c>
      <c r="S182" s="32" t="s">
        <v>54</v>
      </c>
      <c r="T182" s="32" t="s">
        <v>44</v>
      </c>
      <c r="U182" s="32" t="s">
        <v>82</v>
      </c>
      <c r="V182" s="32" t="s">
        <v>68</v>
      </c>
      <c r="W182" s="32" t="s">
        <v>121</v>
      </c>
    </row>
    <row r="183" spans="1:23">
      <c r="A183" s="32" t="s">
        <v>597</v>
      </c>
      <c r="B183" s="32" t="s">
        <v>694</v>
      </c>
      <c r="C183" s="32" t="s">
        <v>695</v>
      </c>
      <c r="E183" s="32" t="s">
        <v>659</v>
      </c>
      <c r="F183" s="32" t="s">
        <v>660</v>
      </c>
      <c r="G183" s="32" t="s">
        <v>602</v>
      </c>
      <c r="H183" s="32" t="s">
        <v>602</v>
      </c>
      <c r="I183" s="32" t="s">
        <v>38</v>
      </c>
      <c r="J183" s="32" t="s">
        <v>38</v>
      </c>
      <c r="K183" s="32" t="s">
        <v>602</v>
      </c>
      <c r="L183" s="32" t="s">
        <v>605</v>
      </c>
      <c r="M183" s="32" t="s">
        <v>70</v>
      </c>
      <c r="N183" s="32" t="s">
        <v>39</v>
      </c>
      <c r="O183" s="32" t="s">
        <v>40</v>
      </c>
      <c r="P183" s="32" t="s">
        <v>74</v>
      </c>
      <c r="S183" s="32" t="s">
        <v>54</v>
      </c>
      <c r="T183" s="32" t="s">
        <v>44</v>
      </c>
      <c r="U183" s="32" t="s">
        <v>82</v>
      </c>
      <c r="V183" s="32" t="s">
        <v>68</v>
      </c>
      <c r="W183" s="32" t="s">
        <v>700</v>
      </c>
    </row>
    <row r="184" spans="1:23">
      <c r="A184" s="32" t="s">
        <v>597</v>
      </c>
      <c r="B184" s="32" t="s">
        <v>694</v>
      </c>
      <c r="C184" s="32" t="s">
        <v>701</v>
      </c>
      <c r="D184" s="32" t="s">
        <v>517</v>
      </c>
      <c r="E184" s="32" t="s">
        <v>659</v>
      </c>
      <c r="F184" s="32" t="s">
        <v>697</v>
      </c>
      <c r="G184" s="32" t="s">
        <v>602</v>
      </c>
      <c r="H184" s="32" t="s">
        <v>38</v>
      </c>
      <c r="I184" s="32" t="s">
        <v>613</v>
      </c>
      <c r="J184" s="32" t="s">
        <v>602</v>
      </c>
      <c r="K184" s="32" t="s">
        <v>602</v>
      </c>
      <c r="M184" s="32" t="s">
        <v>127</v>
      </c>
      <c r="N184" s="32" t="s">
        <v>80</v>
      </c>
      <c r="O184" s="32" t="s">
        <v>106</v>
      </c>
      <c r="P184" s="32" t="s">
        <v>41</v>
      </c>
      <c r="Q184" s="32" t="s">
        <v>107</v>
      </c>
      <c r="S184" s="32" t="s">
        <v>54</v>
      </c>
      <c r="T184" s="32" t="s">
        <v>44</v>
      </c>
      <c r="U184" s="32" t="s">
        <v>61</v>
      </c>
      <c r="V184" s="32" t="s">
        <v>45</v>
      </c>
      <c r="W184" s="32" t="s">
        <v>46</v>
      </c>
    </row>
    <row r="185" spans="1:23">
      <c r="A185" s="32" t="s">
        <v>597</v>
      </c>
      <c r="B185" s="32" t="s">
        <v>694</v>
      </c>
      <c r="C185" s="32" t="s">
        <v>701</v>
      </c>
      <c r="D185" s="32" t="s">
        <v>517</v>
      </c>
      <c r="E185" s="32" t="s">
        <v>659</v>
      </c>
      <c r="F185" s="32" t="s">
        <v>702</v>
      </c>
      <c r="G185" s="32" t="s">
        <v>602</v>
      </c>
      <c r="H185" s="32" t="s">
        <v>38</v>
      </c>
      <c r="I185" s="32" t="s">
        <v>613</v>
      </c>
      <c r="J185" s="32" t="s">
        <v>602</v>
      </c>
      <c r="K185" s="32" t="s">
        <v>602</v>
      </c>
      <c r="L185" s="32" t="s">
        <v>603</v>
      </c>
      <c r="M185" s="32" t="s">
        <v>127</v>
      </c>
      <c r="N185" s="32" t="s">
        <v>80</v>
      </c>
      <c r="O185" s="32" t="s">
        <v>52</v>
      </c>
      <c r="Q185" s="32" t="s">
        <v>107</v>
      </c>
      <c r="S185" s="32" t="s">
        <v>54</v>
      </c>
      <c r="T185" s="32" t="s">
        <v>44</v>
      </c>
      <c r="U185" s="32" t="s">
        <v>61</v>
      </c>
      <c r="V185" s="32" t="s">
        <v>45</v>
      </c>
      <c r="W185" s="32" t="s">
        <v>141</v>
      </c>
    </row>
    <row r="186" spans="1:23">
      <c r="A186" s="32" t="s">
        <v>597</v>
      </c>
      <c r="B186" s="32" t="s">
        <v>694</v>
      </c>
      <c r="C186" s="32" t="s">
        <v>701</v>
      </c>
      <c r="D186" s="32" t="s">
        <v>517</v>
      </c>
      <c r="E186" s="32" t="s">
        <v>659</v>
      </c>
      <c r="F186" s="32" t="s">
        <v>697</v>
      </c>
      <c r="G186" s="32" t="s">
        <v>38</v>
      </c>
      <c r="H186" s="32" t="s">
        <v>38</v>
      </c>
      <c r="I186" s="32" t="s">
        <v>613</v>
      </c>
      <c r="J186" s="32" t="s">
        <v>602</v>
      </c>
      <c r="K186" s="32" t="s">
        <v>602</v>
      </c>
      <c r="M186" s="32" t="s">
        <v>127</v>
      </c>
      <c r="N186" s="32" t="s">
        <v>51</v>
      </c>
      <c r="O186" s="32" t="s">
        <v>145</v>
      </c>
      <c r="P186" s="32" t="s">
        <v>74</v>
      </c>
      <c r="Q186" s="32" t="s">
        <v>107</v>
      </c>
      <c r="S186" s="32" t="s">
        <v>54</v>
      </c>
      <c r="T186" s="32" t="s">
        <v>44</v>
      </c>
      <c r="U186" s="32" t="s">
        <v>82</v>
      </c>
      <c r="W186" s="32" t="s">
        <v>46</v>
      </c>
    </row>
    <row r="187" spans="1:23">
      <c r="A187" s="32" t="s">
        <v>597</v>
      </c>
      <c r="B187" s="32" t="s">
        <v>694</v>
      </c>
      <c r="C187" s="32" t="s">
        <v>701</v>
      </c>
      <c r="D187" s="32" t="s">
        <v>517</v>
      </c>
      <c r="E187" s="32" t="s">
        <v>659</v>
      </c>
      <c r="F187" s="32" t="s">
        <v>702</v>
      </c>
      <c r="G187" s="32" t="s">
        <v>602</v>
      </c>
      <c r="H187" s="32" t="s">
        <v>38</v>
      </c>
      <c r="I187" s="32" t="s">
        <v>613</v>
      </c>
      <c r="J187" s="32" t="s">
        <v>602</v>
      </c>
      <c r="K187" s="32" t="s">
        <v>602</v>
      </c>
      <c r="L187" s="32" t="s">
        <v>603</v>
      </c>
      <c r="N187" s="32" t="s">
        <v>51</v>
      </c>
      <c r="O187" s="32" t="s">
        <v>145</v>
      </c>
      <c r="P187" s="32" t="s">
        <v>74</v>
      </c>
      <c r="Q187" s="32" t="s">
        <v>107</v>
      </c>
      <c r="S187" s="32" t="s">
        <v>54</v>
      </c>
      <c r="T187" s="32" t="s">
        <v>44</v>
      </c>
      <c r="U187" s="32" t="s">
        <v>67</v>
      </c>
      <c r="V187" s="32" t="s">
        <v>45</v>
      </c>
      <c r="W187" s="32" t="s">
        <v>46</v>
      </c>
    </row>
    <row r="188" spans="1:23">
      <c r="A188" s="32" t="s">
        <v>597</v>
      </c>
      <c r="B188" s="32" t="s">
        <v>694</v>
      </c>
      <c r="C188" s="32" t="s">
        <v>701</v>
      </c>
      <c r="D188" s="32" t="s">
        <v>517</v>
      </c>
      <c r="E188" s="32" t="s">
        <v>659</v>
      </c>
      <c r="F188" s="32" t="s">
        <v>703</v>
      </c>
      <c r="G188" s="32" t="s">
        <v>38</v>
      </c>
      <c r="H188" s="32" t="s">
        <v>38</v>
      </c>
      <c r="I188" s="32" t="s">
        <v>38</v>
      </c>
      <c r="J188" s="32" t="s">
        <v>38</v>
      </c>
      <c r="K188" s="32" t="s">
        <v>613</v>
      </c>
      <c r="L188" s="32" t="s">
        <v>605</v>
      </c>
      <c r="M188" s="32" t="s">
        <v>127</v>
      </c>
      <c r="N188" s="32" t="s">
        <v>51</v>
      </c>
      <c r="O188" s="32" t="s">
        <v>145</v>
      </c>
      <c r="P188" s="32" t="s">
        <v>41</v>
      </c>
      <c r="Q188" s="32" t="s">
        <v>107</v>
      </c>
      <c r="S188" s="32" t="s">
        <v>54</v>
      </c>
      <c r="T188" s="32" t="s">
        <v>44</v>
      </c>
      <c r="U188" s="32" t="s">
        <v>82</v>
      </c>
      <c r="V188" s="32" t="s">
        <v>45</v>
      </c>
      <c r="W188" s="32" t="s">
        <v>102</v>
      </c>
    </row>
    <row r="189" spans="1:23">
      <c r="A189" s="32" t="s">
        <v>597</v>
      </c>
      <c r="B189" s="32" t="s">
        <v>704</v>
      </c>
      <c r="C189" s="32" t="s">
        <v>705</v>
      </c>
      <c r="E189" s="32" t="s">
        <v>659</v>
      </c>
      <c r="G189" s="32" t="s">
        <v>602</v>
      </c>
      <c r="H189" s="32" t="s">
        <v>602</v>
      </c>
      <c r="I189" s="32" t="s">
        <v>602</v>
      </c>
      <c r="J189" s="32" t="s">
        <v>602</v>
      </c>
      <c r="K189" s="32" t="s">
        <v>602</v>
      </c>
      <c r="L189" s="32" t="s">
        <v>603</v>
      </c>
      <c r="M189" s="32" t="s">
        <v>120</v>
      </c>
      <c r="N189" s="32" t="s">
        <v>119</v>
      </c>
      <c r="O189" s="32" t="s">
        <v>52</v>
      </c>
      <c r="P189" s="32" t="s">
        <v>41</v>
      </c>
      <c r="Q189" s="32" t="s">
        <v>107</v>
      </c>
      <c r="S189" s="32" t="s">
        <v>54</v>
      </c>
      <c r="T189" s="32" t="s">
        <v>44</v>
      </c>
      <c r="U189" s="32" t="s">
        <v>55</v>
      </c>
      <c r="V189" s="32" t="s">
        <v>45</v>
      </c>
      <c r="W189" s="32" t="s">
        <v>46</v>
      </c>
    </row>
    <row r="190" spans="1:23">
      <c r="A190" s="32" t="s">
        <v>597</v>
      </c>
      <c r="B190" s="32" t="s">
        <v>704</v>
      </c>
      <c r="C190" s="32" t="s">
        <v>705</v>
      </c>
      <c r="D190" s="32" t="s">
        <v>689</v>
      </c>
      <c r="G190" s="32" t="s">
        <v>602</v>
      </c>
      <c r="H190" s="32" t="s">
        <v>602</v>
      </c>
      <c r="I190" s="32" t="s">
        <v>602</v>
      </c>
      <c r="J190" s="32" t="s">
        <v>602</v>
      </c>
      <c r="K190" s="32" t="s">
        <v>602</v>
      </c>
      <c r="L190" s="32" t="s">
        <v>603</v>
      </c>
      <c r="M190" s="32" t="s">
        <v>103</v>
      </c>
      <c r="N190" s="32" t="s">
        <v>51</v>
      </c>
      <c r="O190" s="32" t="s">
        <v>52</v>
      </c>
      <c r="P190" s="32" t="s">
        <v>41</v>
      </c>
      <c r="Q190" s="32" t="s">
        <v>107</v>
      </c>
      <c r="S190" s="32" t="s">
        <v>54</v>
      </c>
      <c r="T190" s="32" t="s">
        <v>44</v>
      </c>
      <c r="U190" s="32" t="s">
        <v>82</v>
      </c>
      <c r="V190" s="32" t="s">
        <v>68</v>
      </c>
      <c r="W190" s="32" t="s">
        <v>46</v>
      </c>
    </row>
    <row r="191" spans="1:23">
      <c r="A191" s="32" t="s">
        <v>597</v>
      </c>
      <c r="B191" s="32" t="s">
        <v>704</v>
      </c>
      <c r="C191" s="32" t="s">
        <v>705</v>
      </c>
      <c r="D191" s="32" t="s">
        <v>689</v>
      </c>
      <c r="E191" s="32" t="s">
        <v>659</v>
      </c>
      <c r="F191" s="32" t="s">
        <v>660</v>
      </c>
      <c r="G191" s="32" t="s">
        <v>602</v>
      </c>
      <c r="H191" s="32" t="s">
        <v>602</v>
      </c>
      <c r="I191" s="32" t="s">
        <v>38</v>
      </c>
      <c r="J191" s="32" t="s">
        <v>602</v>
      </c>
      <c r="K191" s="32" t="s">
        <v>602</v>
      </c>
      <c r="L191" s="32" t="s">
        <v>605</v>
      </c>
      <c r="M191" s="32" t="s">
        <v>131</v>
      </c>
      <c r="N191" s="32" t="s">
        <v>119</v>
      </c>
      <c r="O191" s="32" t="s">
        <v>52</v>
      </c>
      <c r="P191" s="32" t="s">
        <v>41</v>
      </c>
      <c r="Q191" s="32" t="s">
        <v>107</v>
      </c>
      <c r="S191" s="32" t="s">
        <v>54</v>
      </c>
      <c r="T191" s="32" t="s">
        <v>44</v>
      </c>
      <c r="U191" s="32" t="s">
        <v>55</v>
      </c>
      <c r="V191" s="32" t="s">
        <v>45</v>
      </c>
      <c r="W191" s="32" t="s">
        <v>46</v>
      </c>
    </row>
    <row r="192" spans="1:23">
      <c r="A192" s="32" t="s">
        <v>597</v>
      </c>
      <c r="B192" s="32" t="s">
        <v>704</v>
      </c>
      <c r="C192" s="32" t="s">
        <v>705</v>
      </c>
      <c r="D192" s="32" t="s">
        <v>689</v>
      </c>
      <c r="E192" s="32" t="s">
        <v>659</v>
      </c>
      <c r="F192" s="32" t="s">
        <v>660</v>
      </c>
      <c r="G192" s="32" t="s">
        <v>602</v>
      </c>
      <c r="H192" s="32" t="s">
        <v>602</v>
      </c>
      <c r="I192" s="32" t="s">
        <v>38</v>
      </c>
      <c r="J192" s="32" t="s">
        <v>38</v>
      </c>
      <c r="K192" s="32" t="s">
        <v>602</v>
      </c>
      <c r="L192" s="32" t="s">
        <v>603</v>
      </c>
      <c r="M192" s="32" t="s">
        <v>70</v>
      </c>
      <c r="N192" s="32" t="s">
        <v>73</v>
      </c>
      <c r="P192" s="32" t="s">
        <v>74</v>
      </c>
      <c r="T192" s="32" t="s">
        <v>44</v>
      </c>
      <c r="U192" s="32" t="s">
        <v>61</v>
      </c>
      <c r="W192" s="32" t="s">
        <v>46</v>
      </c>
    </row>
    <row r="193" spans="1:23">
      <c r="A193" s="32" t="s">
        <v>597</v>
      </c>
      <c r="B193" s="32" t="s">
        <v>704</v>
      </c>
      <c r="C193" s="32" t="s">
        <v>705</v>
      </c>
      <c r="D193" s="32" t="s">
        <v>689</v>
      </c>
      <c r="E193" s="32" t="s">
        <v>659</v>
      </c>
      <c r="F193" s="32" t="s">
        <v>660</v>
      </c>
      <c r="G193" s="32" t="s">
        <v>602</v>
      </c>
      <c r="H193" s="32" t="s">
        <v>602</v>
      </c>
      <c r="I193" s="32" t="s">
        <v>38</v>
      </c>
      <c r="J193" s="32" t="s">
        <v>602</v>
      </c>
      <c r="K193" s="32" t="s">
        <v>602</v>
      </c>
      <c r="L193" s="32" t="s">
        <v>603</v>
      </c>
      <c r="M193" s="32" t="s">
        <v>47</v>
      </c>
      <c r="N193" s="32" t="s">
        <v>80</v>
      </c>
      <c r="O193" s="32" t="s">
        <v>40</v>
      </c>
      <c r="P193" s="32" t="s">
        <v>41</v>
      </c>
      <c r="Q193" s="32" t="s">
        <v>101</v>
      </c>
      <c r="S193" s="32" t="s">
        <v>54</v>
      </c>
      <c r="T193" s="32" t="s">
        <v>44</v>
      </c>
      <c r="U193" s="32" t="s">
        <v>67</v>
      </c>
      <c r="V193" s="32" t="s">
        <v>62</v>
      </c>
      <c r="W193" s="32" t="s">
        <v>121</v>
      </c>
    </row>
    <row r="194" spans="1:23">
      <c r="A194" s="32" t="s">
        <v>597</v>
      </c>
      <c r="B194" s="32" t="s">
        <v>704</v>
      </c>
      <c r="C194" s="32" t="s">
        <v>705</v>
      </c>
      <c r="D194" s="32" t="s">
        <v>689</v>
      </c>
      <c r="E194" s="32" t="s">
        <v>659</v>
      </c>
      <c r="F194" s="32" t="s">
        <v>660</v>
      </c>
      <c r="G194" s="32" t="s">
        <v>602</v>
      </c>
      <c r="H194" s="32" t="s">
        <v>602</v>
      </c>
      <c r="I194" s="32" t="s">
        <v>602</v>
      </c>
      <c r="J194" s="32" t="s">
        <v>602</v>
      </c>
      <c r="K194" s="32" t="s">
        <v>602</v>
      </c>
      <c r="L194" s="32" t="s">
        <v>603</v>
      </c>
      <c r="M194" s="32" t="s">
        <v>103</v>
      </c>
      <c r="N194" s="32" t="s">
        <v>39</v>
      </c>
      <c r="O194" s="32" t="s">
        <v>40</v>
      </c>
      <c r="P194" s="32" t="s">
        <v>74</v>
      </c>
      <c r="Q194" s="32" t="s">
        <v>107</v>
      </c>
      <c r="S194" s="32" t="s">
        <v>54</v>
      </c>
      <c r="T194" s="32" t="s">
        <v>44</v>
      </c>
      <c r="U194" s="32" t="s">
        <v>82</v>
      </c>
      <c r="V194" s="32" t="s">
        <v>45</v>
      </c>
      <c r="W194" s="32" t="s">
        <v>531</v>
      </c>
    </row>
    <row r="195" spans="1:23">
      <c r="A195" s="32" t="s">
        <v>597</v>
      </c>
      <c r="B195" s="32" t="s">
        <v>704</v>
      </c>
      <c r="C195" s="32" t="s">
        <v>706</v>
      </c>
      <c r="D195" s="32" t="s">
        <v>707</v>
      </c>
      <c r="E195" s="32" t="s">
        <v>659</v>
      </c>
      <c r="G195" s="32" t="s">
        <v>38</v>
      </c>
      <c r="H195" s="32" t="s">
        <v>38</v>
      </c>
      <c r="I195" s="32" t="s">
        <v>613</v>
      </c>
      <c r="J195" s="32" t="s">
        <v>602</v>
      </c>
      <c r="K195" s="32" t="s">
        <v>602</v>
      </c>
      <c r="L195" s="32" t="s">
        <v>603</v>
      </c>
      <c r="M195" s="32" t="s">
        <v>196</v>
      </c>
      <c r="N195" s="32" t="s">
        <v>119</v>
      </c>
      <c r="O195" s="32" t="s">
        <v>106</v>
      </c>
      <c r="P195" s="32" t="s">
        <v>41</v>
      </c>
      <c r="Q195" s="32" t="s">
        <v>107</v>
      </c>
      <c r="S195" s="32" t="s">
        <v>54</v>
      </c>
      <c r="T195" s="32" t="s">
        <v>44</v>
      </c>
      <c r="U195" s="32" t="s">
        <v>82</v>
      </c>
      <c r="V195" s="32" t="s">
        <v>45</v>
      </c>
      <c r="W195" s="32" t="s">
        <v>46</v>
      </c>
    </row>
    <row r="196" spans="1:23">
      <c r="A196" s="32" t="s">
        <v>597</v>
      </c>
      <c r="B196" s="32" t="s">
        <v>704</v>
      </c>
      <c r="C196" s="32" t="s">
        <v>706</v>
      </c>
      <c r="D196" s="32" t="s">
        <v>707</v>
      </c>
      <c r="E196" s="32" t="s">
        <v>659</v>
      </c>
      <c r="F196" s="32" t="s">
        <v>660</v>
      </c>
      <c r="G196" s="32" t="s">
        <v>38</v>
      </c>
      <c r="H196" s="32" t="s">
        <v>613</v>
      </c>
      <c r="I196" s="32" t="s">
        <v>38</v>
      </c>
      <c r="J196" s="32" t="s">
        <v>602</v>
      </c>
      <c r="K196" s="32" t="s">
        <v>602</v>
      </c>
      <c r="M196" s="32" t="s">
        <v>205</v>
      </c>
      <c r="N196" s="32" t="s">
        <v>119</v>
      </c>
      <c r="O196" s="32" t="s">
        <v>106</v>
      </c>
      <c r="P196" s="32" t="s">
        <v>74</v>
      </c>
      <c r="Q196" s="32" t="s">
        <v>107</v>
      </c>
      <c r="S196" s="32" t="s">
        <v>54</v>
      </c>
      <c r="T196" s="32" t="s">
        <v>44</v>
      </c>
      <c r="U196" s="32" t="s">
        <v>82</v>
      </c>
      <c r="V196" s="32" t="s">
        <v>45</v>
      </c>
      <c r="W196" s="32" t="s">
        <v>46</v>
      </c>
    </row>
    <row r="197" spans="1:23">
      <c r="A197" s="32" t="s">
        <v>597</v>
      </c>
      <c r="B197" s="32" t="s">
        <v>704</v>
      </c>
      <c r="C197" s="32" t="s">
        <v>706</v>
      </c>
      <c r="D197" s="32" t="s">
        <v>707</v>
      </c>
      <c r="E197" s="32" t="s">
        <v>659</v>
      </c>
      <c r="F197" s="32" t="s">
        <v>660</v>
      </c>
      <c r="G197" s="32" t="s">
        <v>38</v>
      </c>
      <c r="H197" s="32" t="s">
        <v>38</v>
      </c>
      <c r="I197" s="32" t="s">
        <v>613</v>
      </c>
      <c r="J197" s="32" t="s">
        <v>38</v>
      </c>
      <c r="K197" s="32" t="s">
        <v>38</v>
      </c>
      <c r="L197" s="32" t="s">
        <v>603</v>
      </c>
      <c r="M197" s="32" t="s">
        <v>406</v>
      </c>
      <c r="N197" s="32" t="s">
        <v>39</v>
      </c>
      <c r="O197" s="32" t="s">
        <v>60</v>
      </c>
      <c r="P197" s="32" t="s">
        <v>41</v>
      </c>
      <c r="Q197" s="32" t="s">
        <v>107</v>
      </c>
      <c r="S197" s="32" t="s">
        <v>54</v>
      </c>
      <c r="T197" s="32" t="s">
        <v>44</v>
      </c>
      <c r="U197" s="32" t="s">
        <v>55</v>
      </c>
    </row>
    <row r="198" spans="1:23">
      <c r="A198" s="32" t="s">
        <v>597</v>
      </c>
      <c r="B198" s="32" t="s">
        <v>704</v>
      </c>
      <c r="C198" s="32" t="s">
        <v>706</v>
      </c>
      <c r="D198" s="32" t="s">
        <v>707</v>
      </c>
      <c r="E198" s="32" t="s">
        <v>659</v>
      </c>
      <c r="F198" s="32" t="s">
        <v>660</v>
      </c>
      <c r="G198" s="32" t="s">
        <v>602</v>
      </c>
      <c r="H198" s="32" t="s">
        <v>38</v>
      </c>
      <c r="I198" s="32" t="s">
        <v>602</v>
      </c>
      <c r="J198" s="32" t="s">
        <v>602</v>
      </c>
      <c r="K198" s="32" t="s">
        <v>602</v>
      </c>
      <c r="L198" s="32" t="s">
        <v>603</v>
      </c>
      <c r="M198" s="32" t="s">
        <v>77</v>
      </c>
      <c r="N198" s="32" t="s">
        <v>51</v>
      </c>
      <c r="O198" s="32" t="s">
        <v>106</v>
      </c>
      <c r="P198" s="32" t="s">
        <v>74</v>
      </c>
      <c r="Q198" s="32" t="s">
        <v>107</v>
      </c>
      <c r="S198" s="32" t="s">
        <v>54</v>
      </c>
      <c r="T198" s="32" t="s">
        <v>44</v>
      </c>
      <c r="U198" s="32" t="s">
        <v>55</v>
      </c>
      <c r="V198" s="32" t="s">
        <v>45</v>
      </c>
      <c r="W198" s="32" t="s">
        <v>46</v>
      </c>
    </row>
    <row r="199" spans="1:23">
      <c r="A199" s="32" t="s">
        <v>597</v>
      </c>
      <c r="B199" s="32" t="s">
        <v>704</v>
      </c>
      <c r="C199" s="32" t="s">
        <v>706</v>
      </c>
      <c r="D199" s="32" t="s">
        <v>707</v>
      </c>
      <c r="E199" s="32" t="s">
        <v>659</v>
      </c>
      <c r="F199" s="32" t="s">
        <v>660</v>
      </c>
      <c r="G199" s="32" t="s">
        <v>602</v>
      </c>
      <c r="H199" s="32" t="s">
        <v>602</v>
      </c>
      <c r="I199" s="32" t="s">
        <v>38</v>
      </c>
      <c r="J199" s="32" t="s">
        <v>602</v>
      </c>
      <c r="K199" s="32" t="s">
        <v>602</v>
      </c>
      <c r="L199" s="32" t="s">
        <v>603</v>
      </c>
      <c r="M199" s="32" t="s">
        <v>127</v>
      </c>
      <c r="N199" s="32" t="s">
        <v>80</v>
      </c>
      <c r="O199" s="32" t="s">
        <v>60</v>
      </c>
      <c r="P199" s="32" t="s">
        <v>41</v>
      </c>
      <c r="Q199" s="32" t="s">
        <v>186</v>
      </c>
      <c r="S199" s="32" t="s">
        <v>54</v>
      </c>
      <c r="T199" s="32" t="s">
        <v>54</v>
      </c>
      <c r="U199" s="32" t="s">
        <v>55</v>
      </c>
      <c r="V199" s="32" t="s">
        <v>62</v>
      </c>
      <c r="W199" s="32" t="s">
        <v>121</v>
      </c>
    </row>
    <row r="200" spans="1:23">
      <c r="A200" s="32" t="s">
        <v>597</v>
      </c>
      <c r="B200" s="32" t="s">
        <v>704</v>
      </c>
      <c r="C200" s="32" t="s">
        <v>706</v>
      </c>
      <c r="D200" s="32" t="s">
        <v>707</v>
      </c>
      <c r="E200" s="32" t="s">
        <v>659</v>
      </c>
      <c r="F200" s="32" t="s">
        <v>660</v>
      </c>
      <c r="G200" s="32" t="s">
        <v>602</v>
      </c>
      <c r="H200" s="32" t="s">
        <v>602</v>
      </c>
      <c r="I200" s="32" t="s">
        <v>602</v>
      </c>
      <c r="J200" s="32" t="s">
        <v>602</v>
      </c>
      <c r="K200" s="32" t="s">
        <v>602</v>
      </c>
      <c r="L200" s="32" t="s">
        <v>603</v>
      </c>
      <c r="M200" s="32" t="s">
        <v>438</v>
      </c>
      <c r="O200" s="32" t="s">
        <v>40</v>
      </c>
      <c r="P200" s="32" t="s">
        <v>41</v>
      </c>
      <c r="Q200" s="32" t="s">
        <v>107</v>
      </c>
      <c r="S200" s="32" t="s">
        <v>54</v>
      </c>
      <c r="T200" s="32" t="s">
        <v>44</v>
      </c>
      <c r="U200" s="32" t="s">
        <v>82</v>
      </c>
      <c r="V200" s="32" t="s">
        <v>68</v>
      </c>
      <c r="W200" s="32" t="s">
        <v>102</v>
      </c>
    </row>
    <row r="201" spans="1:23">
      <c r="A201" s="32" t="s">
        <v>597</v>
      </c>
      <c r="B201" s="32" t="s">
        <v>708</v>
      </c>
      <c r="C201" s="32" t="s">
        <v>709</v>
      </c>
      <c r="D201" s="32" t="s">
        <v>646</v>
      </c>
      <c r="E201" s="32" t="s">
        <v>710</v>
      </c>
      <c r="F201" s="32" t="s">
        <v>711</v>
      </c>
      <c r="G201" s="32" t="s">
        <v>602</v>
      </c>
      <c r="H201" s="32" t="s">
        <v>602</v>
      </c>
      <c r="I201" s="32" t="s">
        <v>613</v>
      </c>
      <c r="J201" s="32" t="s">
        <v>38</v>
      </c>
      <c r="K201" s="32" t="s">
        <v>602</v>
      </c>
      <c r="M201" s="32" t="s">
        <v>122</v>
      </c>
      <c r="N201" s="32" t="s">
        <v>73</v>
      </c>
      <c r="O201" s="32" t="s">
        <v>52</v>
      </c>
      <c r="P201" s="32" t="s">
        <v>74</v>
      </c>
      <c r="Q201" s="32" t="s">
        <v>101</v>
      </c>
      <c r="S201" s="32" t="s">
        <v>54</v>
      </c>
      <c r="T201" s="32" t="s">
        <v>44</v>
      </c>
      <c r="U201" s="32" t="s">
        <v>82</v>
      </c>
      <c r="V201" s="32" t="s">
        <v>45</v>
      </c>
      <c r="W201" s="32" t="s">
        <v>46</v>
      </c>
    </row>
    <row r="202" spans="1:23">
      <c r="A202" s="32" t="s">
        <v>597</v>
      </c>
      <c r="B202" s="32" t="s">
        <v>708</v>
      </c>
      <c r="C202" s="32" t="s">
        <v>709</v>
      </c>
      <c r="D202" s="32" t="s">
        <v>646</v>
      </c>
      <c r="E202" s="32" t="s">
        <v>710</v>
      </c>
      <c r="F202" s="32" t="s">
        <v>711</v>
      </c>
      <c r="G202" s="32" t="s">
        <v>602</v>
      </c>
      <c r="H202" s="32" t="s">
        <v>613</v>
      </c>
      <c r="I202" s="32" t="s">
        <v>38</v>
      </c>
      <c r="J202" s="32" t="s">
        <v>602</v>
      </c>
      <c r="K202" s="32" t="s">
        <v>602</v>
      </c>
      <c r="M202" s="32" t="s">
        <v>70</v>
      </c>
      <c r="N202" s="32" t="s">
        <v>51</v>
      </c>
      <c r="O202" s="32" t="s">
        <v>145</v>
      </c>
      <c r="P202" s="32" t="s">
        <v>74</v>
      </c>
      <c r="Q202" s="32" t="s">
        <v>42</v>
      </c>
      <c r="S202" s="32" t="s">
        <v>54</v>
      </c>
      <c r="T202" s="32" t="s">
        <v>44</v>
      </c>
      <c r="U202" s="32" t="s">
        <v>61</v>
      </c>
      <c r="V202" s="32" t="s">
        <v>157</v>
      </c>
      <c r="W202" s="32" t="s">
        <v>46</v>
      </c>
    </row>
    <row r="203" spans="1:23">
      <c r="A203" s="32" t="s">
        <v>597</v>
      </c>
      <c r="B203" s="32" t="s">
        <v>708</v>
      </c>
      <c r="C203" s="32" t="s">
        <v>709</v>
      </c>
      <c r="D203" s="32" t="s">
        <v>646</v>
      </c>
      <c r="E203" s="32" t="s">
        <v>710</v>
      </c>
      <c r="F203" s="32" t="s">
        <v>711</v>
      </c>
      <c r="G203" s="32" t="s">
        <v>38</v>
      </c>
      <c r="H203" s="32" t="s">
        <v>38</v>
      </c>
      <c r="I203" s="32" t="s">
        <v>613</v>
      </c>
      <c r="J203" s="32" t="s">
        <v>602</v>
      </c>
      <c r="K203" s="32" t="s">
        <v>602</v>
      </c>
      <c r="L203" s="32" t="s">
        <v>603</v>
      </c>
      <c r="M203" s="32" t="s">
        <v>122</v>
      </c>
      <c r="N203" s="32" t="s">
        <v>51</v>
      </c>
      <c r="O203" s="32" t="s">
        <v>52</v>
      </c>
      <c r="P203" s="32" t="s">
        <v>74</v>
      </c>
      <c r="Q203" s="32" t="s">
        <v>529</v>
      </c>
      <c r="S203" s="32" t="s">
        <v>54</v>
      </c>
      <c r="T203" s="32" t="s">
        <v>44</v>
      </c>
      <c r="U203" s="32" t="s">
        <v>55</v>
      </c>
      <c r="V203" s="32" t="s">
        <v>157</v>
      </c>
      <c r="W203" s="32" t="s">
        <v>46</v>
      </c>
    </row>
    <row r="204" spans="1:23">
      <c r="A204" s="32" t="s">
        <v>597</v>
      </c>
      <c r="B204" s="32" t="s">
        <v>708</v>
      </c>
      <c r="C204" s="32" t="s">
        <v>709</v>
      </c>
      <c r="D204" s="32" t="s">
        <v>646</v>
      </c>
      <c r="E204" s="32" t="s">
        <v>710</v>
      </c>
      <c r="F204" s="32" t="s">
        <v>711</v>
      </c>
      <c r="G204" s="32" t="s">
        <v>38</v>
      </c>
      <c r="H204" s="32" t="s">
        <v>38</v>
      </c>
      <c r="I204" s="32" t="s">
        <v>38</v>
      </c>
      <c r="J204" s="32" t="s">
        <v>602</v>
      </c>
      <c r="K204" s="32" t="s">
        <v>602</v>
      </c>
      <c r="N204" s="32" t="s">
        <v>119</v>
      </c>
      <c r="O204" s="32" t="s">
        <v>52</v>
      </c>
      <c r="Q204" s="32" t="s">
        <v>101</v>
      </c>
      <c r="S204" s="32" t="s">
        <v>54</v>
      </c>
      <c r="T204" s="32" t="s">
        <v>44</v>
      </c>
      <c r="U204" s="32" t="s">
        <v>55</v>
      </c>
      <c r="V204" s="32" t="s">
        <v>45</v>
      </c>
      <c r="W204" s="32" t="s">
        <v>46</v>
      </c>
    </row>
    <row r="205" spans="1:23">
      <c r="A205" s="32" t="s">
        <v>597</v>
      </c>
      <c r="B205" s="32" t="s">
        <v>708</v>
      </c>
      <c r="C205" s="32" t="s">
        <v>709</v>
      </c>
      <c r="D205" s="32" t="s">
        <v>646</v>
      </c>
      <c r="E205" s="32" t="s">
        <v>710</v>
      </c>
      <c r="G205" s="32" t="s">
        <v>602</v>
      </c>
      <c r="H205" s="32" t="s">
        <v>38</v>
      </c>
      <c r="J205" s="32" t="s">
        <v>38</v>
      </c>
      <c r="K205" s="32" t="s">
        <v>602</v>
      </c>
      <c r="L205" s="32" t="s">
        <v>603</v>
      </c>
      <c r="N205" s="32" t="s">
        <v>80</v>
      </c>
      <c r="O205" s="32" t="s">
        <v>125</v>
      </c>
      <c r="P205" s="32" t="s">
        <v>41</v>
      </c>
      <c r="Q205" s="32" t="s">
        <v>101</v>
      </c>
      <c r="S205" s="32" t="s">
        <v>54</v>
      </c>
      <c r="T205" s="32" t="s">
        <v>44</v>
      </c>
      <c r="V205" s="32" t="s">
        <v>156</v>
      </c>
      <c r="W205" s="32" t="s">
        <v>121</v>
      </c>
    </row>
    <row r="206" spans="1:23">
      <c r="A206" s="32" t="s">
        <v>597</v>
      </c>
      <c r="B206" s="32" t="s">
        <v>708</v>
      </c>
      <c r="C206" s="32" t="s">
        <v>709</v>
      </c>
      <c r="D206" s="32" t="s">
        <v>646</v>
      </c>
      <c r="E206" s="32" t="s">
        <v>710</v>
      </c>
      <c r="F206" s="32" t="s">
        <v>711</v>
      </c>
      <c r="G206" s="32" t="s">
        <v>38</v>
      </c>
      <c r="H206" s="32" t="s">
        <v>38</v>
      </c>
      <c r="I206" s="32" t="s">
        <v>613</v>
      </c>
      <c r="J206" s="32" t="s">
        <v>602</v>
      </c>
      <c r="K206" s="32" t="s">
        <v>602</v>
      </c>
      <c r="N206" s="32" t="s">
        <v>73</v>
      </c>
      <c r="O206" s="32" t="s">
        <v>52</v>
      </c>
      <c r="P206" s="32" t="s">
        <v>74</v>
      </c>
      <c r="Q206" s="32" t="s">
        <v>101</v>
      </c>
      <c r="S206" s="32" t="s">
        <v>54</v>
      </c>
      <c r="T206" s="32" t="s">
        <v>44</v>
      </c>
      <c r="U206" s="32" t="s">
        <v>82</v>
      </c>
      <c r="V206" s="32" t="s">
        <v>68</v>
      </c>
      <c r="W206" s="32" t="s">
        <v>121</v>
      </c>
    </row>
    <row r="207" spans="1:23">
      <c r="A207" s="32" t="s">
        <v>597</v>
      </c>
      <c r="B207" s="32" t="s">
        <v>708</v>
      </c>
      <c r="C207" s="32" t="s">
        <v>712</v>
      </c>
      <c r="D207" s="32" t="s">
        <v>614</v>
      </c>
      <c r="E207" s="32" t="s">
        <v>710</v>
      </c>
      <c r="F207" s="32" t="s">
        <v>711</v>
      </c>
      <c r="G207" s="32" t="s">
        <v>602</v>
      </c>
      <c r="H207" s="32" t="s">
        <v>38</v>
      </c>
      <c r="I207" s="32" t="s">
        <v>50</v>
      </c>
      <c r="J207" s="32" t="s">
        <v>38</v>
      </c>
      <c r="K207" s="32" t="s">
        <v>602</v>
      </c>
      <c r="N207" s="32" t="s">
        <v>80</v>
      </c>
      <c r="O207" s="32" t="s">
        <v>40</v>
      </c>
      <c r="P207" s="32" t="s">
        <v>41</v>
      </c>
      <c r="Q207" s="32" t="s">
        <v>107</v>
      </c>
      <c r="S207" s="32" t="s">
        <v>54</v>
      </c>
      <c r="T207" s="32" t="s">
        <v>44</v>
      </c>
      <c r="U207" s="32" t="s">
        <v>67</v>
      </c>
      <c r="V207" s="32" t="s">
        <v>62</v>
      </c>
      <c r="W207" s="32" t="s">
        <v>121</v>
      </c>
    </row>
    <row r="208" spans="1:23">
      <c r="A208" s="32" t="s">
        <v>597</v>
      </c>
      <c r="B208" s="32" t="s">
        <v>708</v>
      </c>
      <c r="C208" s="32" t="s">
        <v>712</v>
      </c>
      <c r="D208" s="32" t="s">
        <v>614</v>
      </c>
      <c r="E208" s="32" t="s">
        <v>710</v>
      </c>
      <c r="F208" s="32" t="s">
        <v>711</v>
      </c>
      <c r="G208" s="32" t="s">
        <v>38</v>
      </c>
      <c r="H208" s="32" t="s">
        <v>38</v>
      </c>
      <c r="I208" s="32" t="s">
        <v>38</v>
      </c>
      <c r="J208" s="32" t="s">
        <v>38</v>
      </c>
      <c r="K208" s="32" t="s">
        <v>613</v>
      </c>
      <c r="N208" s="32" t="s">
        <v>51</v>
      </c>
      <c r="O208" s="32" t="s">
        <v>145</v>
      </c>
      <c r="P208" s="32" t="s">
        <v>41</v>
      </c>
      <c r="Q208" s="32" t="s">
        <v>101</v>
      </c>
      <c r="S208" s="32" t="s">
        <v>54</v>
      </c>
      <c r="T208" s="32" t="s">
        <v>44</v>
      </c>
      <c r="U208" s="32" t="s">
        <v>82</v>
      </c>
      <c r="V208" s="32" t="s">
        <v>45</v>
      </c>
      <c r="W208" s="32" t="s">
        <v>46</v>
      </c>
    </row>
    <row r="209" spans="1:24">
      <c r="A209" s="32" t="s">
        <v>597</v>
      </c>
      <c r="B209" s="32" t="s">
        <v>708</v>
      </c>
      <c r="C209" s="32" t="s">
        <v>712</v>
      </c>
      <c r="D209" s="32" t="s">
        <v>614</v>
      </c>
      <c r="E209" s="32" t="s">
        <v>710</v>
      </c>
      <c r="F209" s="32" t="s">
        <v>711</v>
      </c>
      <c r="G209" s="32" t="s">
        <v>38</v>
      </c>
      <c r="H209" s="32" t="s">
        <v>613</v>
      </c>
      <c r="I209" s="32" t="s">
        <v>50</v>
      </c>
      <c r="J209" s="32" t="s">
        <v>38</v>
      </c>
      <c r="K209" s="32" t="s">
        <v>602</v>
      </c>
      <c r="N209" s="32" t="s">
        <v>51</v>
      </c>
      <c r="O209" s="32" t="s">
        <v>145</v>
      </c>
      <c r="P209" s="32" t="s">
        <v>41</v>
      </c>
      <c r="Q209" s="32" t="s">
        <v>107</v>
      </c>
      <c r="S209" s="32" t="s">
        <v>54</v>
      </c>
      <c r="T209" s="32" t="s">
        <v>44</v>
      </c>
      <c r="U209" s="32" t="s">
        <v>82</v>
      </c>
      <c r="V209" s="32" t="s">
        <v>45</v>
      </c>
      <c r="W209" s="32" t="s">
        <v>46</v>
      </c>
    </row>
    <row r="210" spans="1:24">
      <c r="A210" s="32" t="s">
        <v>597</v>
      </c>
      <c r="B210" s="32" t="s">
        <v>708</v>
      </c>
      <c r="C210" s="32" t="s">
        <v>712</v>
      </c>
      <c r="D210" s="32" t="s">
        <v>614</v>
      </c>
      <c r="E210" s="32" t="s">
        <v>710</v>
      </c>
      <c r="F210" s="32" t="s">
        <v>711</v>
      </c>
      <c r="G210" s="32" t="s">
        <v>602</v>
      </c>
      <c r="H210" s="32" t="s">
        <v>38</v>
      </c>
      <c r="I210" s="32" t="s">
        <v>613</v>
      </c>
      <c r="J210" s="32" t="s">
        <v>38</v>
      </c>
      <c r="K210" s="32" t="s">
        <v>602</v>
      </c>
      <c r="L210" s="32" t="s">
        <v>605</v>
      </c>
      <c r="M210" s="32" t="s">
        <v>70</v>
      </c>
      <c r="N210" s="32" t="s">
        <v>73</v>
      </c>
      <c r="O210" s="32" t="s">
        <v>145</v>
      </c>
      <c r="P210" s="32" t="s">
        <v>74</v>
      </c>
      <c r="Q210" s="32" t="s">
        <v>101</v>
      </c>
      <c r="S210" s="32" t="s">
        <v>54</v>
      </c>
      <c r="T210" s="32" t="s">
        <v>44</v>
      </c>
      <c r="U210" s="32" t="s">
        <v>82</v>
      </c>
      <c r="V210" s="32" t="s">
        <v>68</v>
      </c>
      <c r="W210" s="32" t="s">
        <v>46</v>
      </c>
    </row>
    <row r="211" spans="1:24">
      <c r="A211" s="32" t="s">
        <v>597</v>
      </c>
      <c r="B211" s="32" t="s">
        <v>708</v>
      </c>
      <c r="C211" s="32" t="s">
        <v>712</v>
      </c>
      <c r="D211" s="32" t="s">
        <v>614</v>
      </c>
      <c r="E211" s="32" t="s">
        <v>710</v>
      </c>
      <c r="F211" s="32" t="s">
        <v>711</v>
      </c>
      <c r="G211" s="32" t="s">
        <v>38</v>
      </c>
      <c r="H211" s="32" t="s">
        <v>38</v>
      </c>
      <c r="I211" s="32" t="s">
        <v>38</v>
      </c>
      <c r="J211" s="32" t="s">
        <v>38</v>
      </c>
      <c r="K211" s="32" t="s">
        <v>38</v>
      </c>
      <c r="L211" s="32" t="s">
        <v>603</v>
      </c>
      <c r="N211" s="32" t="s">
        <v>51</v>
      </c>
      <c r="O211" s="32" t="s">
        <v>145</v>
      </c>
      <c r="P211" s="32" t="s">
        <v>74</v>
      </c>
      <c r="Q211" s="32" t="s">
        <v>107</v>
      </c>
      <c r="S211" s="32" t="s">
        <v>54</v>
      </c>
      <c r="T211" s="32" t="s">
        <v>44</v>
      </c>
      <c r="U211" s="32" t="s">
        <v>82</v>
      </c>
      <c r="W211" s="32" t="s">
        <v>46</v>
      </c>
    </row>
    <row r="212" spans="1:24">
      <c r="A212" s="32" t="s">
        <v>597</v>
      </c>
      <c r="B212" s="32" t="s">
        <v>708</v>
      </c>
      <c r="C212" s="32" t="s">
        <v>712</v>
      </c>
      <c r="E212" s="32" t="s">
        <v>710</v>
      </c>
      <c r="G212" s="32" t="s">
        <v>602</v>
      </c>
      <c r="H212" s="32" t="s">
        <v>38</v>
      </c>
      <c r="I212" s="32" t="s">
        <v>622</v>
      </c>
      <c r="J212" s="32" t="s">
        <v>38</v>
      </c>
      <c r="K212" s="32" t="s">
        <v>38</v>
      </c>
      <c r="N212" s="32" t="s">
        <v>51</v>
      </c>
      <c r="O212" s="32" t="s">
        <v>145</v>
      </c>
      <c r="P212" s="32" t="s">
        <v>41</v>
      </c>
      <c r="Q212" s="32" t="s">
        <v>107</v>
      </c>
      <c r="U212" s="32" t="s">
        <v>82</v>
      </c>
      <c r="W212" s="32" t="s">
        <v>102</v>
      </c>
    </row>
    <row r="213" spans="1:24">
      <c r="A213" s="32" t="s">
        <v>597</v>
      </c>
      <c r="B213" s="32" t="s">
        <v>708</v>
      </c>
      <c r="C213" s="32" t="s">
        <v>712</v>
      </c>
      <c r="D213" s="32" t="s">
        <v>614</v>
      </c>
      <c r="E213" s="32" t="s">
        <v>710</v>
      </c>
      <c r="F213" s="32" t="s">
        <v>711</v>
      </c>
      <c r="G213" s="32" t="s">
        <v>38</v>
      </c>
      <c r="H213" s="32" t="s">
        <v>613</v>
      </c>
      <c r="I213" s="32" t="s">
        <v>613</v>
      </c>
      <c r="J213" s="32" t="s">
        <v>602</v>
      </c>
      <c r="K213" s="32" t="s">
        <v>602</v>
      </c>
      <c r="L213" s="32" t="s">
        <v>603</v>
      </c>
      <c r="M213" s="32" t="s">
        <v>127</v>
      </c>
      <c r="N213" s="32" t="s">
        <v>51</v>
      </c>
      <c r="O213" s="32" t="s">
        <v>106</v>
      </c>
      <c r="P213" s="32" t="s">
        <v>74</v>
      </c>
      <c r="Q213" s="32" t="s">
        <v>107</v>
      </c>
      <c r="S213" s="32" t="s">
        <v>54</v>
      </c>
      <c r="T213" s="32" t="s">
        <v>44</v>
      </c>
      <c r="U213" s="32" t="s">
        <v>82</v>
      </c>
      <c r="V213" s="32" t="s">
        <v>45</v>
      </c>
      <c r="W213" s="32" t="s">
        <v>46</v>
      </c>
    </row>
    <row r="214" spans="1:24">
      <c r="A214" s="32" t="s">
        <v>597</v>
      </c>
      <c r="B214" s="32" t="s">
        <v>708</v>
      </c>
      <c r="C214" s="32" t="s">
        <v>713</v>
      </c>
      <c r="D214" s="32" t="s">
        <v>714</v>
      </c>
      <c r="E214" s="32" t="s">
        <v>710</v>
      </c>
      <c r="F214" s="32" t="s">
        <v>711</v>
      </c>
      <c r="G214" s="32" t="s">
        <v>602</v>
      </c>
      <c r="H214" s="32" t="s">
        <v>602</v>
      </c>
      <c r="I214" s="32" t="s">
        <v>38</v>
      </c>
      <c r="J214" s="32" t="s">
        <v>602</v>
      </c>
      <c r="K214" s="32" t="s">
        <v>602</v>
      </c>
      <c r="L214" s="32" t="s">
        <v>603</v>
      </c>
      <c r="M214" s="32" t="s">
        <v>70</v>
      </c>
      <c r="O214" s="32" t="s">
        <v>60</v>
      </c>
      <c r="P214" s="32" t="s">
        <v>74</v>
      </c>
      <c r="Q214" s="32" t="s">
        <v>101</v>
      </c>
      <c r="S214" s="32" t="s">
        <v>54</v>
      </c>
      <c r="T214" s="32" t="s">
        <v>44</v>
      </c>
      <c r="U214" s="32" t="s">
        <v>55</v>
      </c>
      <c r="V214" s="32" t="s">
        <v>45</v>
      </c>
      <c r="W214" s="32" t="s">
        <v>46</v>
      </c>
    </row>
    <row r="215" spans="1:24">
      <c r="A215" s="32" t="s">
        <v>597</v>
      </c>
      <c r="B215" s="32" t="s">
        <v>708</v>
      </c>
      <c r="C215" s="32" t="s">
        <v>713</v>
      </c>
      <c r="D215" s="32" t="s">
        <v>714</v>
      </c>
      <c r="E215" s="32" t="s">
        <v>710</v>
      </c>
      <c r="F215" s="32" t="s">
        <v>711</v>
      </c>
      <c r="G215" s="32" t="s">
        <v>38</v>
      </c>
      <c r="H215" s="32" t="s">
        <v>602</v>
      </c>
      <c r="I215" s="32" t="s">
        <v>38</v>
      </c>
      <c r="J215" s="32" t="s">
        <v>602</v>
      </c>
      <c r="K215" s="32" t="s">
        <v>602</v>
      </c>
      <c r="N215" s="32" t="s">
        <v>51</v>
      </c>
      <c r="O215" s="32" t="s">
        <v>106</v>
      </c>
      <c r="P215" s="32" t="s">
        <v>74</v>
      </c>
      <c r="Q215" s="32" t="s">
        <v>107</v>
      </c>
      <c r="S215" s="32" t="s">
        <v>54</v>
      </c>
      <c r="T215" s="32" t="s">
        <v>44</v>
      </c>
      <c r="U215" s="32" t="s">
        <v>82</v>
      </c>
      <c r="V215" s="32" t="s">
        <v>68</v>
      </c>
      <c r="W215" s="32" t="s">
        <v>531</v>
      </c>
    </row>
    <row r="216" spans="1:24">
      <c r="A216" s="32" t="s">
        <v>597</v>
      </c>
      <c r="B216" s="32" t="s">
        <v>708</v>
      </c>
      <c r="C216" s="32" t="s">
        <v>713</v>
      </c>
      <c r="D216" s="32" t="s">
        <v>714</v>
      </c>
      <c r="E216" s="32" t="s">
        <v>710</v>
      </c>
      <c r="F216" s="32" t="s">
        <v>711</v>
      </c>
      <c r="G216" s="32" t="s">
        <v>38</v>
      </c>
      <c r="H216" s="32" t="s">
        <v>602</v>
      </c>
      <c r="I216" s="32" t="s">
        <v>38</v>
      </c>
      <c r="J216" s="32" t="s">
        <v>602</v>
      </c>
      <c r="K216" s="32" t="s">
        <v>602</v>
      </c>
      <c r="L216" s="32" t="s">
        <v>603</v>
      </c>
      <c r="N216" s="32" t="s">
        <v>80</v>
      </c>
      <c r="O216" s="32" t="s">
        <v>106</v>
      </c>
      <c r="P216" s="32" t="s">
        <v>74</v>
      </c>
      <c r="Q216" s="32" t="s">
        <v>186</v>
      </c>
      <c r="S216" s="32" t="s">
        <v>54</v>
      </c>
      <c r="T216" s="32" t="s">
        <v>54</v>
      </c>
      <c r="U216" s="32" t="s">
        <v>67</v>
      </c>
      <c r="V216" s="32" t="s">
        <v>157</v>
      </c>
      <c r="W216" s="32" t="s">
        <v>166</v>
      </c>
      <c r="X216" s="32" t="s">
        <v>715</v>
      </c>
    </row>
    <row r="217" spans="1:24">
      <c r="A217" s="32" t="s">
        <v>597</v>
      </c>
      <c r="B217" s="32" t="s">
        <v>708</v>
      </c>
      <c r="C217" s="32" t="s">
        <v>713</v>
      </c>
      <c r="D217" s="32" t="s">
        <v>714</v>
      </c>
      <c r="E217" s="32" t="s">
        <v>710</v>
      </c>
      <c r="G217" s="32" t="s">
        <v>38</v>
      </c>
      <c r="H217" s="32" t="s">
        <v>602</v>
      </c>
      <c r="I217" s="32" t="s">
        <v>602</v>
      </c>
      <c r="J217" s="32" t="s">
        <v>602</v>
      </c>
      <c r="K217" s="32" t="s">
        <v>602</v>
      </c>
      <c r="L217" s="32" t="s">
        <v>603</v>
      </c>
      <c r="N217" s="32" t="s">
        <v>51</v>
      </c>
      <c r="O217" s="32" t="s">
        <v>145</v>
      </c>
      <c r="P217" s="32" t="s">
        <v>74</v>
      </c>
      <c r="Q217" s="32" t="s">
        <v>186</v>
      </c>
      <c r="S217" s="32" t="s">
        <v>54</v>
      </c>
      <c r="T217" s="32" t="s">
        <v>54</v>
      </c>
      <c r="U217" s="32" t="s">
        <v>82</v>
      </c>
      <c r="V217" s="32" t="s">
        <v>68</v>
      </c>
      <c r="W217" s="32" t="s">
        <v>102</v>
      </c>
    </row>
    <row r="218" spans="1:24">
      <c r="A218" s="32" t="s">
        <v>597</v>
      </c>
      <c r="B218" s="32" t="s">
        <v>708</v>
      </c>
      <c r="C218" s="32" t="s">
        <v>716</v>
      </c>
      <c r="D218" s="32" t="s">
        <v>653</v>
      </c>
      <c r="E218" s="32" t="s">
        <v>710</v>
      </c>
      <c r="F218" s="32" t="s">
        <v>711</v>
      </c>
      <c r="G218" s="32" t="s">
        <v>38</v>
      </c>
      <c r="H218" s="32" t="s">
        <v>38</v>
      </c>
      <c r="I218" s="32" t="s">
        <v>38</v>
      </c>
      <c r="J218" s="32" t="s">
        <v>38</v>
      </c>
      <c r="K218" s="32" t="s">
        <v>38</v>
      </c>
      <c r="N218" s="32" t="s">
        <v>51</v>
      </c>
      <c r="O218" s="32" t="s">
        <v>60</v>
      </c>
      <c r="P218" s="32" t="s">
        <v>41</v>
      </c>
      <c r="Q218" s="32" t="s">
        <v>107</v>
      </c>
      <c r="S218" s="32" t="s">
        <v>54</v>
      </c>
      <c r="T218" s="32" t="s">
        <v>44</v>
      </c>
      <c r="U218" s="32" t="s">
        <v>82</v>
      </c>
      <c r="V218" s="32" t="s">
        <v>45</v>
      </c>
      <c r="W218" s="32" t="s">
        <v>137</v>
      </c>
    </row>
    <row r="219" spans="1:24">
      <c r="A219" s="32" t="s">
        <v>597</v>
      </c>
      <c r="B219" s="32" t="s">
        <v>708</v>
      </c>
      <c r="C219" s="32" t="s">
        <v>716</v>
      </c>
      <c r="D219" s="32" t="s">
        <v>653</v>
      </c>
      <c r="E219" s="32" t="s">
        <v>710</v>
      </c>
      <c r="F219" s="32" t="s">
        <v>711</v>
      </c>
      <c r="G219" s="32" t="s">
        <v>38</v>
      </c>
      <c r="H219" s="32" t="s">
        <v>38</v>
      </c>
      <c r="I219" s="32" t="s">
        <v>613</v>
      </c>
      <c r="J219" s="32" t="s">
        <v>602</v>
      </c>
      <c r="K219" s="32" t="s">
        <v>602</v>
      </c>
      <c r="N219" s="32" t="s">
        <v>119</v>
      </c>
      <c r="O219" s="32" t="s">
        <v>145</v>
      </c>
      <c r="P219" s="32" t="s">
        <v>41</v>
      </c>
      <c r="Q219" s="32" t="s">
        <v>107</v>
      </c>
      <c r="S219" s="32" t="s">
        <v>54</v>
      </c>
      <c r="T219" s="32" t="s">
        <v>44</v>
      </c>
      <c r="U219" s="32" t="s">
        <v>67</v>
      </c>
      <c r="V219" s="32" t="s">
        <v>157</v>
      </c>
      <c r="W219" s="32" t="s">
        <v>46</v>
      </c>
    </row>
    <row r="220" spans="1:24">
      <c r="A220" s="32" t="s">
        <v>597</v>
      </c>
      <c r="B220" s="32" t="s">
        <v>708</v>
      </c>
      <c r="C220" s="32" t="s">
        <v>716</v>
      </c>
      <c r="D220" s="32" t="s">
        <v>653</v>
      </c>
      <c r="E220" s="32" t="s">
        <v>710</v>
      </c>
      <c r="F220" s="32" t="s">
        <v>711</v>
      </c>
      <c r="G220" s="32" t="s">
        <v>38</v>
      </c>
      <c r="H220" s="32" t="s">
        <v>613</v>
      </c>
      <c r="I220" s="32" t="s">
        <v>50</v>
      </c>
      <c r="J220" s="32" t="s">
        <v>602</v>
      </c>
      <c r="K220" s="32" t="s">
        <v>602</v>
      </c>
      <c r="O220" s="32" t="s">
        <v>145</v>
      </c>
      <c r="P220" s="32" t="s">
        <v>41</v>
      </c>
      <c r="Q220" s="32" t="s">
        <v>107</v>
      </c>
      <c r="S220" s="32" t="s">
        <v>54</v>
      </c>
      <c r="T220" s="32" t="s">
        <v>44</v>
      </c>
      <c r="U220" s="32" t="s">
        <v>82</v>
      </c>
      <c r="V220" s="32" t="s">
        <v>68</v>
      </c>
      <c r="W220" s="32" t="s">
        <v>46</v>
      </c>
    </row>
    <row r="221" spans="1:24">
      <c r="A221" s="32" t="s">
        <v>597</v>
      </c>
      <c r="B221" s="32" t="s">
        <v>708</v>
      </c>
      <c r="C221" s="32" t="s">
        <v>716</v>
      </c>
      <c r="D221" s="32" t="s">
        <v>653</v>
      </c>
      <c r="E221" s="32" t="s">
        <v>710</v>
      </c>
      <c r="F221" s="32" t="s">
        <v>711</v>
      </c>
      <c r="G221" s="32" t="s">
        <v>38</v>
      </c>
      <c r="H221" s="32" t="s">
        <v>38</v>
      </c>
      <c r="I221" s="32" t="s">
        <v>50</v>
      </c>
      <c r="J221" s="32" t="s">
        <v>602</v>
      </c>
      <c r="K221" s="32" t="s">
        <v>602</v>
      </c>
      <c r="M221" s="32" t="s">
        <v>122</v>
      </c>
      <c r="N221" s="32" t="s">
        <v>51</v>
      </c>
      <c r="O221" s="32" t="s">
        <v>106</v>
      </c>
      <c r="P221" s="32" t="s">
        <v>74</v>
      </c>
      <c r="Q221" s="32" t="s">
        <v>101</v>
      </c>
      <c r="S221" s="32" t="s">
        <v>54</v>
      </c>
      <c r="T221" s="32" t="s">
        <v>44</v>
      </c>
      <c r="U221" s="32" t="s">
        <v>67</v>
      </c>
      <c r="V221" s="32" t="s">
        <v>45</v>
      </c>
      <c r="W221" s="32" t="s">
        <v>46</v>
      </c>
    </row>
    <row r="222" spans="1:24">
      <c r="A222" s="32" t="s">
        <v>597</v>
      </c>
      <c r="B222" s="32" t="s">
        <v>708</v>
      </c>
      <c r="C222" s="32" t="s">
        <v>716</v>
      </c>
      <c r="E222" s="32" t="s">
        <v>710</v>
      </c>
      <c r="F222" s="32" t="s">
        <v>711</v>
      </c>
      <c r="G222" s="32" t="s">
        <v>38</v>
      </c>
      <c r="H222" s="32" t="s">
        <v>38</v>
      </c>
      <c r="I222" s="32" t="s">
        <v>613</v>
      </c>
      <c r="J222" s="32" t="s">
        <v>38</v>
      </c>
      <c r="K222" s="32" t="s">
        <v>613</v>
      </c>
      <c r="N222" s="32" t="s">
        <v>39</v>
      </c>
      <c r="O222" s="32" t="s">
        <v>60</v>
      </c>
      <c r="P222" s="32" t="s">
        <v>74</v>
      </c>
      <c r="Q222" s="32" t="s">
        <v>101</v>
      </c>
      <c r="S222" s="32" t="s">
        <v>54</v>
      </c>
      <c r="T222" s="32" t="s">
        <v>44</v>
      </c>
      <c r="U222" s="32" t="s">
        <v>67</v>
      </c>
      <c r="V222" s="32" t="s">
        <v>62</v>
      </c>
      <c r="W222" s="32" t="s">
        <v>46</v>
      </c>
    </row>
    <row r="223" spans="1:24">
      <c r="A223" s="32" t="s">
        <v>597</v>
      </c>
      <c r="B223" s="32" t="s">
        <v>717</v>
      </c>
      <c r="C223" s="32" t="s">
        <v>718</v>
      </c>
      <c r="D223" s="32" t="s">
        <v>714</v>
      </c>
      <c r="F223" s="32" t="s">
        <v>660</v>
      </c>
      <c r="G223" s="32" t="s">
        <v>613</v>
      </c>
      <c r="H223" s="32" t="s">
        <v>613</v>
      </c>
      <c r="I223" s="32" t="s">
        <v>38</v>
      </c>
      <c r="J223" s="32" t="s">
        <v>602</v>
      </c>
      <c r="K223" s="32" t="s">
        <v>602</v>
      </c>
      <c r="L223" s="32" t="s">
        <v>603</v>
      </c>
      <c r="N223" s="32" t="s">
        <v>39</v>
      </c>
      <c r="O223" s="32" t="s">
        <v>60</v>
      </c>
      <c r="P223" s="32" t="s">
        <v>74</v>
      </c>
      <c r="Q223" s="32" t="s">
        <v>107</v>
      </c>
      <c r="S223" s="32" t="s">
        <v>54</v>
      </c>
      <c r="T223" s="32" t="s">
        <v>44</v>
      </c>
      <c r="U223" s="32" t="s">
        <v>55</v>
      </c>
      <c r="V223" s="32" t="s">
        <v>45</v>
      </c>
      <c r="W223" s="32" t="s">
        <v>46</v>
      </c>
    </row>
    <row r="224" spans="1:24">
      <c r="A224" s="32" t="s">
        <v>597</v>
      </c>
      <c r="B224" s="32" t="s">
        <v>717</v>
      </c>
      <c r="C224" s="32" t="s">
        <v>718</v>
      </c>
      <c r="D224" s="32" t="s">
        <v>714</v>
      </c>
      <c r="E224" s="32" t="s">
        <v>719</v>
      </c>
      <c r="F224" s="32" t="s">
        <v>660</v>
      </c>
      <c r="G224" s="32" t="s">
        <v>38</v>
      </c>
      <c r="H224" s="32" t="s">
        <v>613</v>
      </c>
      <c r="I224" s="32" t="s">
        <v>38</v>
      </c>
      <c r="J224" s="32" t="s">
        <v>613</v>
      </c>
      <c r="K224" s="32" t="s">
        <v>613</v>
      </c>
      <c r="L224" s="32" t="s">
        <v>603</v>
      </c>
      <c r="M224" s="32" t="s">
        <v>120</v>
      </c>
      <c r="N224" s="32" t="s">
        <v>51</v>
      </c>
      <c r="O224" s="32" t="s">
        <v>106</v>
      </c>
      <c r="P224" s="32" t="s">
        <v>41</v>
      </c>
      <c r="Q224" s="32" t="s">
        <v>107</v>
      </c>
      <c r="S224" s="32" t="s">
        <v>54</v>
      </c>
      <c r="T224" s="32" t="s">
        <v>44</v>
      </c>
      <c r="U224" s="32" t="s">
        <v>82</v>
      </c>
      <c r="V224" s="32" t="s">
        <v>62</v>
      </c>
      <c r="W224" s="32" t="s">
        <v>46</v>
      </c>
    </row>
    <row r="225" spans="1:23">
      <c r="A225" s="32" t="s">
        <v>597</v>
      </c>
      <c r="B225" s="32" t="s">
        <v>717</v>
      </c>
      <c r="C225" s="32" t="s">
        <v>718</v>
      </c>
      <c r="D225" s="32" t="s">
        <v>714</v>
      </c>
      <c r="E225" s="32" t="s">
        <v>719</v>
      </c>
      <c r="G225" s="32" t="s">
        <v>613</v>
      </c>
      <c r="H225" s="32" t="s">
        <v>613</v>
      </c>
      <c r="I225" s="32" t="s">
        <v>50</v>
      </c>
      <c r="J225" s="32" t="s">
        <v>50</v>
      </c>
      <c r="K225" s="32" t="s">
        <v>38</v>
      </c>
      <c r="L225" s="32" t="s">
        <v>605</v>
      </c>
      <c r="T225" s="32" t="s">
        <v>44</v>
      </c>
    </row>
    <row r="226" spans="1:23">
      <c r="A226" s="32" t="s">
        <v>597</v>
      </c>
      <c r="B226" s="32" t="s">
        <v>717</v>
      </c>
      <c r="C226" s="32" t="s">
        <v>718</v>
      </c>
      <c r="D226" s="32" t="s">
        <v>714</v>
      </c>
      <c r="F226" s="32" t="s">
        <v>660</v>
      </c>
      <c r="G226" s="32" t="s">
        <v>38</v>
      </c>
      <c r="H226" s="32" t="s">
        <v>613</v>
      </c>
      <c r="I226" s="32" t="s">
        <v>613</v>
      </c>
      <c r="J226" s="32" t="s">
        <v>38</v>
      </c>
      <c r="K226" s="32" t="s">
        <v>38</v>
      </c>
      <c r="L226" s="32" t="s">
        <v>605</v>
      </c>
      <c r="M226" s="32" t="s">
        <v>720</v>
      </c>
      <c r="O226" s="32" t="s">
        <v>60</v>
      </c>
      <c r="P226" s="32" t="s">
        <v>41</v>
      </c>
      <c r="Q226" s="32" t="s">
        <v>107</v>
      </c>
      <c r="S226" s="32" t="s">
        <v>54</v>
      </c>
      <c r="T226" s="32" t="s">
        <v>44</v>
      </c>
      <c r="U226" s="32" t="s">
        <v>61</v>
      </c>
      <c r="V226" s="32" t="s">
        <v>68</v>
      </c>
      <c r="W226" s="32" t="s">
        <v>141</v>
      </c>
    </row>
    <row r="227" spans="1:23">
      <c r="A227" s="32" t="s">
        <v>597</v>
      </c>
      <c r="B227" s="32" t="s">
        <v>717</v>
      </c>
      <c r="C227" s="32" t="s">
        <v>718</v>
      </c>
      <c r="D227" s="32" t="s">
        <v>714</v>
      </c>
      <c r="E227" s="32" t="s">
        <v>719</v>
      </c>
      <c r="F227" s="32" t="s">
        <v>660</v>
      </c>
      <c r="G227" s="32" t="s">
        <v>38</v>
      </c>
      <c r="H227" s="32" t="s">
        <v>38</v>
      </c>
      <c r="I227" s="32" t="s">
        <v>50</v>
      </c>
      <c r="J227" s="32" t="s">
        <v>50</v>
      </c>
      <c r="K227" s="32" t="s">
        <v>38</v>
      </c>
      <c r="L227" s="32" t="s">
        <v>603</v>
      </c>
      <c r="N227" s="32" t="s">
        <v>80</v>
      </c>
      <c r="O227" s="32" t="s">
        <v>40</v>
      </c>
      <c r="P227" s="32" t="s">
        <v>74</v>
      </c>
      <c r="Q227" s="32" t="s">
        <v>107</v>
      </c>
      <c r="S227" s="32" t="s">
        <v>92</v>
      </c>
      <c r="T227" s="32" t="s">
        <v>92</v>
      </c>
      <c r="U227" s="32" t="s">
        <v>61</v>
      </c>
      <c r="V227" s="32" t="s">
        <v>45</v>
      </c>
      <c r="W227" s="32" t="s">
        <v>102</v>
      </c>
    </row>
    <row r="228" spans="1:23">
      <c r="A228" s="32" t="s">
        <v>597</v>
      </c>
      <c r="B228" s="32" t="s">
        <v>717</v>
      </c>
      <c r="C228" s="32" t="s">
        <v>721</v>
      </c>
      <c r="E228" s="32" t="s">
        <v>719</v>
      </c>
      <c r="F228" s="32" t="s">
        <v>660</v>
      </c>
      <c r="G228" s="32" t="s">
        <v>602</v>
      </c>
      <c r="H228" s="32" t="s">
        <v>38</v>
      </c>
      <c r="I228" s="32" t="s">
        <v>50</v>
      </c>
      <c r="J228" s="32" t="s">
        <v>602</v>
      </c>
      <c r="K228" s="32" t="s">
        <v>602</v>
      </c>
      <c r="L228" s="32" t="s">
        <v>603</v>
      </c>
      <c r="M228" s="32" t="s">
        <v>277</v>
      </c>
      <c r="N228" s="32" t="s">
        <v>73</v>
      </c>
      <c r="O228" s="32" t="s">
        <v>60</v>
      </c>
      <c r="P228" s="32" t="s">
        <v>41</v>
      </c>
      <c r="Q228" s="32" t="s">
        <v>107</v>
      </c>
      <c r="S228" s="32" t="s">
        <v>54</v>
      </c>
      <c r="T228" s="32" t="s">
        <v>44</v>
      </c>
      <c r="V228" s="32" t="s">
        <v>45</v>
      </c>
      <c r="W228" s="32" t="s">
        <v>121</v>
      </c>
    </row>
    <row r="229" spans="1:23">
      <c r="A229" s="32" t="s">
        <v>597</v>
      </c>
      <c r="B229" s="32" t="s">
        <v>717</v>
      </c>
      <c r="C229" s="32" t="s">
        <v>721</v>
      </c>
      <c r="E229" s="32" t="s">
        <v>719</v>
      </c>
      <c r="F229" s="32" t="s">
        <v>660</v>
      </c>
      <c r="G229" s="32" t="s">
        <v>38</v>
      </c>
      <c r="H229" s="32" t="s">
        <v>38</v>
      </c>
      <c r="I229" s="32" t="s">
        <v>38</v>
      </c>
      <c r="J229" s="32" t="s">
        <v>602</v>
      </c>
      <c r="K229" s="32" t="s">
        <v>38</v>
      </c>
      <c r="L229" s="32" t="s">
        <v>603</v>
      </c>
      <c r="M229" s="32" t="s">
        <v>373</v>
      </c>
      <c r="O229" s="32" t="s">
        <v>60</v>
      </c>
      <c r="P229" s="32" t="s">
        <v>41</v>
      </c>
      <c r="Q229" s="32" t="s">
        <v>107</v>
      </c>
      <c r="S229" s="32" t="s">
        <v>54</v>
      </c>
      <c r="T229" s="32" t="s">
        <v>44</v>
      </c>
      <c r="U229" s="32" t="s">
        <v>61</v>
      </c>
      <c r="V229" s="32" t="s">
        <v>68</v>
      </c>
      <c r="W229" s="32" t="s">
        <v>46</v>
      </c>
    </row>
    <row r="230" spans="1:23">
      <c r="A230" s="32" t="s">
        <v>597</v>
      </c>
      <c r="B230" s="32" t="s">
        <v>717</v>
      </c>
      <c r="C230" s="32" t="s">
        <v>721</v>
      </c>
      <c r="D230" s="32" t="s">
        <v>635</v>
      </c>
      <c r="E230" s="32" t="s">
        <v>719</v>
      </c>
      <c r="F230" s="32" t="s">
        <v>660</v>
      </c>
      <c r="G230" s="32" t="s">
        <v>38</v>
      </c>
      <c r="H230" s="32" t="s">
        <v>38</v>
      </c>
      <c r="I230" s="32" t="s">
        <v>613</v>
      </c>
      <c r="J230" s="32" t="s">
        <v>602</v>
      </c>
      <c r="K230" s="32" t="s">
        <v>38</v>
      </c>
      <c r="L230" s="32" t="s">
        <v>603</v>
      </c>
      <c r="M230" s="32" t="s">
        <v>56</v>
      </c>
      <c r="N230" s="32" t="s">
        <v>119</v>
      </c>
      <c r="O230" s="32" t="s">
        <v>52</v>
      </c>
      <c r="P230" s="32" t="s">
        <v>41</v>
      </c>
      <c r="Q230" s="32" t="s">
        <v>107</v>
      </c>
      <c r="S230" s="32" t="s">
        <v>54</v>
      </c>
      <c r="T230" s="32" t="s">
        <v>44</v>
      </c>
      <c r="U230" s="32" t="s">
        <v>67</v>
      </c>
      <c r="V230" s="32" t="s">
        <v>62</v>
      </c>
      <c r="W230" s="32" t="s">
        <v>46</v>
      </c>
    </row>
    <row r="231" spans="1:23">
      <c r="A231" s="32" t="s">
        <v>597</v>
      </c>
      <c r="B231" s="32" t="s">
        <v>717</v>
      </c>
      <c r="C231" s="32" t="s">
        <v>722</v>
      </c>
      <c r="D231" s="32" t="s">
        <v>689</v>
      </c>
      <c r="F231" s="32" t="s">
        <v>660</v>
      </c>
      <c r="G231" s="32" t="s">
        <v>602</v>
      </c>
      <c r="H231" s="32" t="s">
        <v>38</v>
      </c>
      <c r="I231" s="32" t="s">
        <v>38</v>
      </c>
      <c r="J231" s="32" t="s">
        <v>602</v>
      </c>
      <c r="K231" s="32" t="s">
        <v>602</v>
      </c>
      <c r="L231" s="32" t="s">
        <v>603</v>
      </c>
      <c r="M231" s="32" t="s">
        <v>406</v>
      </c>
      <c r="N231" s="32" t="s">
        <v>51</v>
      </c>
      <c r="O231" s="32" t="s">
        <v>60</v>
      </c>
      <c r="P231" s="32" t="s">
        <v>74</v>
      </c>
      <c r="Q231" s="32" t="s">
        <v>107</v>
      </c>
      <c r="S231" s="32" t="s">
        <v>54</v>
      </c>
      <c r="T231" s="32" t="s">
        <v>44</v>
      </c>
      <c r="U231" s="32" t="s">
        <v>61</v>
      </c>
      <c r="V231" s="32" t="s">
        <v>45</v>
      </c>
    </row>
    <row r="232" spans="1:23">
      <c r="A232" s="32" t="s">
        <v>597</v>
      </c>
      <c r="B232" s="32" t="s">
        <v>717</v>
      </c>
      <c r="C232" s="32" t="s">
        <v>722</v>
      </c>
      <c r="D232" s="32" t="s">
        <v>689</v>
      </c>
      <c r="E232" s="32" t="s">
        <v>719</v>
      </c>
      <c r="F232" s="32" t="s">
        <v>660</v>
      </c>
      <c r="G232" s="32" t="s">
        <v>38</v>
      </c>
      <c r="H232" s="32" t="s">
        <v>38</v>
      </c>
      <c r="I232" s="32" t="s">
        <v>613</v>
      </c>
      <c r="J232" s="32" t="s">
        <v>38</v>
      </c>
      <c r="K232" s="32" t="s">
        <v>38</v>
      </c>
      <c r="L232" s="32" t="s">
        <v>603</v>
      </c>
      <c r="M232" s="32" t="s">
        <v>131</v>
      </c>
      <c r="N232" s="32" t="s">
        <v>80</v>
      </c>
      <c r="O232" s="32" t="s">
        <v>40</v>
      </c>
      <c r="P232" s="32" t="s">
        <v>74</v>
      </c>
      <c r="Q232" s="32" t="s">
        <v>107</v>
      </c>
      <c r="S232" s="32" t="s">
        <v>54</v>
      </c>
      <c r="T232" s="32" t="s">
        <v>44</v>
      </c>
      <c r="U232" s="32" t="s">
        <v>67</v>
      </c>
      <c r="V232" s="32" t="s">
        <v>62</v>
      </c>
      <c r="W232" s="32" t="s">
        <v>121</v>
      </c>
    </row>
    <row r="233" spans="1:23">
      <c r="A233" s="32" t="s">
        <v>597</v>
      </c>
      <c r="B233" s="32" t="s">
        <v>717</v>
      </c>
      <c r="C233" s="32" t="s">
        <v>722</v>
      </c>
      <c r="D233" s="32" t="s">
        <v>689</v>
      </c>
      <c r="E233" s="32" t="s">
        <v>719</v>
      </c>
      <c r="F233" s="32" t="s">
        <v>660</v>
      </c>
      <c r="G233" s="32" t="s">
        <v>622</v>
      </c>
      <c r="H233" s="32" t="s">
        <v>622</v>
      </c>
      <c r="I233" s="32" t="s">
        <v>50</v>
      </c>
      <c r="J233" s="32" t="s">
        <v>622</v>
      </c>
      <c r="K233" s="32" t="s">
        <v>613</v>
      </c>
      <c r="L233" s="32" t="s">
        <v>605</v>
      </c>
      <c r="M233" s="32" t="s">
        <v>70</v>
      </c>
      <c r="N233" s="32" t="s">
        <v>51</v>
      </c>
      <c r="O233" s="32" t="s">
        <v>52</v>
      </c>
      <c r="P233" s="32" t="s">
        <v>41</v>
      </c>
      <c r="Q233" s="32" t="s">
        <v>107</v>
      </c>
      <c r="S233" s="32" t="s">
        <v>54</v>
      </c>
      <c r="T233" s="32" t="s">
        <v>44</v>
      </c>
      <c r="U233" s="32" t="s">
        <v>55</v>
      </c>
      <c r="V233" s="32" t="s">
        <v>45</v>
      </c>
      <c r="W233" s="32" t="s">
        <v>213</v>
      </c>
    </row>
    <row r="234" spans="1:23">
      <c r="A234" s="32" t="s">
        <v>597</v>
      </c>
      <c r="B234" s="32" t="s">
        <v>717</v>
      </c>
      <c r="C234" s="32" t="s">
        <v>722</v>
      </c>
      <c r="D234" s="32" t="s">
        <v>689</v>
      </c>
      <c r="G234" s="32" t="s">
        <v>602</v>
      </c>
      <c r="H234" s="32" t="s">
        <v>38</v>
      </c>
      <c r="I234" s="32" t="s">
        <v>602</v>
      </c>
      <c r="J234" s="32" t="s">
        <v>38</v>
      </c>
      <c r="K234" s="32" t="s">
        <v>38</v>
      </c>
      <c r="M234" s="32" t="s">
        <v>123</v>
      </c>
      <c r="N234" s="32" t="s">
        <v>73</v>
      </c>
      <c r="O234" s="32" t="s">
        <v>40</v>
      </c>
      <c r="P234" s="32" t="s">
        <v>74</v>
      </c>
      <c r="Q234" s="32" t="s">
        <v>101</v>
      </c>
      <c r="S234" s="32" t="s">
        <v>54</v>
      </c>
      <c r="T234" s="32" t="s">
        <v>44</v>
      </c>
      <c r="U234" s="32" t="s">
        <v>55</v>
      </c>
      <c r="V234" s="32" t="s">
        <v>45</v>
      </c>
      <c r="W234" s="32" t="s">
        <v>102</v>
      </c>
    </row>
    <row r="235" spans="1:23">
      <c r="A235" s="32" t="s">
        <v>597</v>
      </c>
      <c r="B235" s="32" t="s">
        <v>717</v>
      </c>
      <c r="C235" s="32" t="s">
        <v>712</v>
      </c>
      <c r="D235" s="32" t="s">
        <v>614</v>
      </c>
      <c r="E235" s="32" t="s">
        <v>719</v>
      </c>
      <c r="F235" s="32" t="s">
        <v>660</v>
      </c>
      <c r="G235" s="32" t="s">
        <v>602</v>
      </c>
      <c r="H235" s="32" t="s">
        <v>602</v>
      </c>
      <c r="I235" s="32" t="s">
        <v>602</v>
      </c>
      <c r="J235" s="32" t="s">
        <v>602</v>
      </c>
      <c r="K235" s="32" t="s">
        <v>602</v>
      </c>
      <c r="L235" s="32" t="s">
        <v>603</v>
      </c>
      <c r="M235" s="32" t="s">
        <v>196</v>
      </c>
      <c r="N235" s="32" t="s">
        <v>51</v>
      </c>
      <c r="O235" s="32" t="s">
        <v>106</v>
      </c>
      <c r="P235" s="32" t="s">
        <v>74</v>
      </c>
      <c r="Q235" s="32" t="s">
        <v>107</v>
      </c>
      <c r="S235" s="32" t="s">
        <v>54</v>
      </c>
      <c r="T235" s="32" t="s">
        <v>44</v>
      </c>
      <c r="U235" s="32" t="s">
        <v>82</v>
      </c>
      <c r="V235" s="32" t="s">
        <v>45</v>
      </c>
      <c r="W235" s="32" t="s">
        <v>723</v>
      </c>
    </row>
    <row r="236" spans="1:23">
      <c r="A236" s="32" t="s">
        <v>597</v>
      </c>
      <c r="B236" s="32" t="s">
        <v>717</v>
      </c>
      <c r="C236" s="32" t="s">
        <v>724</v>
      </c>
      <c r="D236" s="32" t="s">
        <v>725</v>
      </c>
      <c r="E236" s="32" t="s">
        <v>719</v>
      </c>
      <c r="F236" s="32" t="s">
        <v>660</v>
      </c>
      <c r="G236" s="32" t="s">
        <v>602</v>
      </c>
      <c r="H236" s="32" t="s">
        <v>602</v>
      </c>
      <c r="I236" s="32" t="s">
        <v>602</v>
      </c>
      <c r="J236" s="32" t="s">
        <v>602</v>
      </c>
      <c r="K236" s="32" t="s">
        <v>602</v>
      </c>
      <c r="L236" s="32" t="s">
        <v>603</v>
      </c>
      <c r="M236" s="32" t="s">
        <v>342</v>
      </c>
      <c r="N236" s="32" t="s">
        <v>51</v>
      </c>
      <c r="O236" s="32" t="s">
        <v>60</v>
      </c>
      <c r="P236" s="32" t="s">
        <v>74</v>
      </c>
      <c r="Q236" s="32" t="s">
        <v>107</v>
      </c>
      <c r="S236" s="32" t="s">
        <v>54</v>
      </c>
      <c r="T236" s="32" t="s">
        <v>44</v>
      </c>
      <c r="U236" s="32" t="s">
        <v>82</v>
      </c>
      <c r="V236" s="32" t="s">
        <v>62</v>
      </c>
      <c r="W236" s="32" t="s">
        <v>46</v>
      </c>
    </row>
    <row r="237" spans="1:23">
      <c r="A237" s="32" t="s">
        <v>597</v>
      </c>
      <c r="B237" s="32" t="s">
        <v>717</v>
      </c>
      <c r="C237" s="32" t="s">
        <v>724</v>
      </c>
      <c r="D237" s="32" t="s">
        <v>725</v>
      </c>
      <c r="E237" s="32" t="s">
        <v>719</v>
      </c>
      <c r="F237" s="32" t="s">
        <v>660</v>
      </c>
      <c r="G237" s="32" t="s">
        <v>38</v>
      </c>
      <c r="H237" s="32" t="s">
        <v>602</v>
      </c>
      <c r="I237" s="32" t="s">
        <v>38</v>
      </c>
      <c r="J237" s="32" t="s">
        <v>602</v>
      </c>
      <c r="K237" s="32" t="s">
        <v>602</v>
      </c>
      <c r="L237" s="32" t="s">
        <v>603</v>
      </c>
      <c r="M237" s="32" t="s">
        <v>103</v>
      </c>
      <c r="N237" s="32" t="s">
        <v>51</v>
      </c>
      <c r="O237" s="32" t="s">
        <v>52</v>
      </c>
      <c r="P237" s="32" t="s">
        <v>74</v>
      </c>
      <c r="Q237" s="32" t="s">
        <v>107</v>
      </c>
      <c r="S237" s="32" t="s">
        <v>54</v>
      </c>
      <c r="T237" s="32" t="s">
        <v>44</v>
      </c>
      <c r="U237" s="32" t="s">
        <v>67</v>
      </c>
      <c r="V237" s="32" t="s">
        <v>68</v>
      </c>
      <c r="W237" s="32" t="s">
        <v>46</v>
      </c>
    </row>
    <row r="238" spans="1:23">
      <c r="A238" s="32" t="s">
        <v>597</v>
      </c>
      <c r="B238" s="32" t="s">
        <v>717</v>
      </c>
      <c r="C238" s="32" t="s">
        <v>724</v>
      </c>
      <c r="D238" s="32" t="s">
        <v>725</v>
      </c>
      <c r="E238" s="32" t="s">
        <v>719</v>
      </c>
      <c r="G238" s="32" t="s">
        <v>602</v>
      </c>
      <c r="H238" s="32" t="s">
        <v>38</v>
      </c>
      <c r="I238" s="32" t="s">
        <v>38</v>
      </c>
      <c r="J238" s="32" t="s">
        <v>38</v>
      </c>
      <c r="K238" s="32" t="s">
        <v>38</v>
      </c>
      <c r="L238" s="32" t="s">
        <v>603</v>
      </c>
      <c r="M238" s="32" t="s">
        <v>422</v>
      </c>
      <c r="N238" s="32" t="s">
        <v>51</v>
      </c>
      <c r="O238" s="32" t="s">
        <v>52</v>
      </c>
      <c r="P238" s="32" t="s">
        <v>41</v>
      </c>
      <c r="Q238" s="32" t="s">
        <v>107</v>
      </c>
      <c r="S238" s="32" t="s">
        <v>54</v>
      </c>
      <c r="T238" s="32" t="s">
        <v>44</v>
      </c>
      <c r="U238" s="32" t="s">
        <v>61</v>
      </c>
      <c r="V238" s="32" t="s">
        <v>45</v>
      </c>
      <c r="W238" s="32" t="s">
        <v>102</v>
      </c>
    </row>
    <row r="239" spans="1:23">
      <c r="A239" s="32" t="s">
        <v>597</v>
      </c>
      <c r="B239" s="32" t="s">
        <v>717</v>
      </c>
      <c r="C239" s="32" t="s">
        <v>724</v>
      </c>
      <c r="D239" s="32" t="s">
        <v>725</v>
      </c>
      <c r="E239" s="32" t="s">
        <v>719</v>
      </c>
      <c r="F239" s="32" t="s">
        <v>660</v>
      </c>
      <c r="G239" s="32" t="s">
        <v>602</v>
      </c>
      <c r="H239" s="32" t="s">
        <v>38</v>
      </c>
      <c r="I239" s="32" t="s">
        <v>38</v>
      </c>
      <c r="J239" s="32" t="s">
        <v>38</v>
      </c>
      <c r="K239" s="32" t="s">
        <v>602</v>
      </c>
      <c r="M239" s="32" t="s">
        <v>70</v>
      </c>
      <c r="N239" s="32" t="s">
        <v>80</v>
      </c>
      <c r="O239" s="32" t="s">
        <v>60</v>
      </c>
      <c r="P239" s="32" t="s">
        <v>74</v>
      </c>
      <c r="Q239" s="32" t="s">
        <v>107</v>
      </c>
      <c r="S239" s="32" t="s">
        <v>54</v>
      </c>
      <c r="T239" s="32" t="s">
        <v>44</v>
      </c>
      <c r="U239" s="32" t="s">
        <v>55</v>
      </c>
      <c r="V239" s="32" t="s">
        <v>45</v>
      </c>
      <c r="W239" s="32" t="s">
        <v>46</v>
      </c>
    </row>
    <row r="240" spans="1:23">
      <c r="A240" s="32" t="s">
        <v>597</v>
      </c>
      <c r="B240" s="32" t="s">
        <v>717</v>
      </c>
      <c r="C240" s="32" t="s">
        <v>724</v>
      </c>
      <c r="D240" s="32" t="s">
        <v>725</v>
      </c>
      <c r="E240" s="32" t="s">
        <v>719</v>
      </c>
      <c r="F240" s="32" t="s">
        <v>660</v>
      </c>
      <c r="G240" s="32" t="s">
        <v>38</v>
      </c>
      <c r="H240" s="32" t="s">
        <v>38</v>
      </c>
      <c r="I240" s="32" t="s">
        <v>38</v>
      </c>
      <c r="J240" s="32" t="s">
        <v>38</v>
      </c>
      <c r="K240" s="32" t="s">
        <v>38</v>
      </c>
      <c r="M240" s="32" t="s">
        <v>467</v>
      </c>
      <c r="N240" s="32" t="s">
        <v>80</v>
      </c>
      <c r="O240" s="32" t="s">
        <v>52</v>
      </c>
      <c r="P240" s="32" t="s">
        <v>74</v>
      </c>
      <c r="Q240" s="32" t="s">
        <v>107</v>
      </c>
      <c r="S240" s="32" t="s">
        <v>54</v>
      </c>
      <c r="T240" s="32" t="s">
        <v>44</v>
      </c>
      <c r="U240" s="32" t="s">
        <v>55</v>
      </c>
      <c r="V240" s="32" t="s">
        <v>45</v>
      </c>
      <c r="W240" s="32" t="s">
        <v>46</v>
      </c>
    </row>
    <row r="241" spans="1:24">
      <c r="A241" s="32" t="s">
        <v>597</v>
      </c>
      <c r="B241" s="32" t="s">
        <v>717</v>
      </c>
      <c r="C241" s="32" t="s">
        <v>727</v>
      </c>
      <c r="D241" s="32" t="s">
        <v>728</v>
      </c>
      <c r="E241" s="32" t="s">
        <v>719</v>
      </c>
      <c r="F241" s="32" t="s">
        <v>660</v>
      </c>
      <c r="G241" s="32" t="s">
        <v>602</v>
      </c>
      <c r="H241" s="32" t="s">
        <v>602</v>
      </c>
      <c r="I241" s="32" t="s">
        <v>38</v>
      </c>
      <c r="J241" s="32" t="s">
        <v>602</v>
      </c>
      <c r="K241" s="32" t="s">
        <v>602</v>
      </c>
      <c r="L241" s="32" t="s">
        <v>603</v>
      </c>
      <c r="M241" s="32" t="s">
        <v>726</v>
      </c>
      <c r="O241" s="32" t="s">
        <v>125</v>
      </c>
      <c r="P241" s="32" t="s">
        <v>41</v>
      </c>
      <c r="Q241" s="32" t="s">
        <v>107</v>
      </c>
      <c r="S241" s="32" t="s">
        <v>54</v>
      </c>
      <c r="T241" s="32" t="s">
        <v>44</v>
      </c>
      <c r="U241" s="32" t="s">
        <v>82</v>
      </c>
      <c r="V241" s="32" t="s">
        <v>156</v>
      </c>
      <c r="W241" s="32" t="s">
        <v>46</v>
      </c>
    </row>
    <row r="242" spans="1:24">
      <c r="A242" s="32" t="s">
        <v>597</v>
      </c>
      <c r="B242" s="32" t="s">
        <v>717</v>
      </c>
      <c r="C242" s="32" t="s">
        <v>729</v>
      </c>
      <c r="D242" s="32" t="s">
        <v>730</v>
      </c>
      <c r="E242" s="32" t="s">
        <v>719</v>
      </c>
      <c r="F242" s="32" t="s">
        <v>660</v>
      </c>
      <c r="G242" s="32" t="s">
        <v>602</v>
      </c>
      <c r="H242" s="32" t="s">
        <v>602</v>
      </c>
      <c r="I242" s="32" t="s">
        <v>38</v>
      </c>
      <c r="J242" s="32" t="s">
        <v>602</v>
      </c>
      <c r="K242" s="32" t="s">
        <v>602</v>
      </c>
      <c r="L242" s="32" t="s">
        <v>603</v>
      </c>
      <c r="M242" s="32" t="s">
        <v>77</v>
      </c>
      <c r="N242" s="32" t="s">
        <v>119</v>
      </c>
      <c r="O242" s="32" t="s">
        <v>60</v>
      </c>
      <c r="P242" s="32" t="s">
        <v>41</v>
      </c>
      <c r="Q242" s="32" t="s">
        <v>381</v>
      </c>
      <c r="S242" s="32" t="s">
        <v>54</v>
      </c>
      <c r="T242" s="32" t="s">
        <v>44</v>
      </c>
      <c r="U242" s="32" t="s">
        <v>82</v>
      </c>
      <c r="V242" s="32" t="s">
        <v>45</v>
      </c>
      <c r="W242" s="32" t="s">
        <v>141</v>
      </c>
    </row>
    <row r="243" spans="1:24">
      <c r="A243" s="32" t="s">
        <v>597</v>
      </c>
      <c r="B243" s="32" t="s">
        <v>717</v>
      </c>
      <c r="C243" s="32" t="s">
        <v>727</v>
      </c>
      <c r="D243" s="32" t="s">
        <v>730</v>
      </c>
      <c r="E243" s="32" t="s">
        <v>719</v>
      </c>
      <c r="F243" s="32" t="s">
        <v>660</v>
      </c>
      <c r="G243" s="32" t="s">
        <v>602</v>
      </c>
      <c r="H243" s="32" t="s">
        <v>602</v>
      </c>
      <c r="I243" s="32" t="s">
        <v>602</v>
      </c>
      <c r="J243" s="32" t="s">
        <v>602</v>
      </c>
      <c r="K243" s="32" t="s">
        <v>602</v>
      </c>
      <c r="L243" s="32" t="s">
        <v>603</v>
      </c>
      <c r="M243" s="32" t="s">
        <v>99</v>
      </c>
      <c r="N243" s="32" t="s">
        <v>51</v>
      </c>
      <c r="O243" s="32" t="s">
        <v>106</v>
      </c>
      <c r="P243" s="32" t="s">
        <v>74</v>
      </c>
      <c r="Q243" s="32" t="s">
        <v>101</v>
      </c>
      <c r="S243" s="32" t="s">
        <v>54</v>
      </c>
      <c r="T243" s="32" t="s">
        <v>44</v>
      </c>
      <c r="U243" s="32" t="s">
        <v>82</v>
      </c>
      <c r="V243" s="32" t="s">
        <v>68</v>
      </c>
      <c r="W243" s="32" t="s">
        <v>46</v>
      </c>
    </row>
    <row r="244" spans="1:24">
      <c r="A244" s="32" t="s">
        <v>597</v>
      </c>
      <c r="B244" s="32" t="s">
        <v>717</v>
      </c>
      <c r="C244" s="32" t="s">
        <v>727</v>
      </c>
      <c r="D244" s="32" t="s">
        <v>730</v>
      </c>
      <c r="E244" s="32" t="s">
        <v>719</v>
      </c>
      <c r="F244" s="32" t="s">
        <v>660</v>
      </c>
      <c r="G244" s="32" t="s">
        <v>602</v>
      </c>
      <c r="H244" s="32" t="s">
        <v>602</v>
      </c>
      <c r="I244" s="32" t="s">
        <v>602</v>
      </c>
      <c r="J244" s="32" t="s">
        <v>602</v>
      </c>
      <c r="K244" s="32" t="s">
        <v>602</v>
      </c>
      <c r="L244" s="32" t="s">
        <v>603</v>
      </c>
      <c r="N244" s="32" t="s">
        <v>73</v>
      </c>
      <c r="O244" s="32" t="s">
        <v>40</v>
      </c>
      <c r="P244" s="32" t="s">
        <v>41</v>
      </c>
      <c r="S244" s="32" t="s">
        <v>44</v>
      </c>
      <c r="T244" s="32" t="s">
        <v>44</v>
      </c>
      <c r="U244" s="32" t="s">
        <v>116</v>
      </c>
      <c r="V244" s="32" t="s">
        <v>68</v>
      </c>
      <c r="W244" s="32" t="s">
        <v>46</v>
      </c>
    </row>
    <row r="245" spans="1:24">
      <c r="A245" s="32" t="s">
        <v>597</v>
      </c>
      <c r="B245" s="32" t="s">
        <v>717</v>
      </c>
      <c r="C245" s="32" t="s">
        <v>727</v>
      </c>
      <c r="D245" s="32" t="s">
        <v>730</v>
      </c>
      <c r="E245" s="32" t="s">
        <v>719</v>
      </c>
      <c r="F245" s="32" t="s">
        <v>660</v>
      </c>
      <c r="G245" s="32" t="s">
        <v>38</v>
      </c>
      <c r="H245" s="32" t="s">
        <v>38</v>
      </c>
      <c r="I245" s="32" t="s">
        <v>38</v>
      </c>
      <c r="J245" s="32" t="s">
        <v>602</v>
      </c>
      <c r="K245" s="32" t="s">
        <v>602</v>
      </c>
      <c r="L245" s="32" t="s">
        <v>603</v>
      </c>
      <c r="M245" s="32" t="s">
        <v>132</v>
      </c>
      <c r="O245" s="32" t="s">
        <v>40</v>
      </c>
      <c r="P245" s="32" t="s">
        <v>41</v>
      </c>
      <c r="Q245" s="32" t="s">
        <v>107</v>
      </c>
      <c r="S245" s="32" t="s">
        <v>54</v>
      </c>
      <c r="T245" s="32" t="s">
        <v>44</v>
      </c>
      <c r="V245" s="32" t="s">
        <v>62</v>
      </c>
      <c r="W245" s="32" t="s">
        <v>121</v>
      </c>
    </row>
    <row r="246" spans="1:24">
      <c r="A246" s="32" t="s">
        <v>597</v>
      </c>
      <c r="B246" s="32" t="s">
        <v>717</v>
      </c>
      <c r="C246" s="32" t="s">
        <v>727</v>
      </c>
      <c r="D246" s="32" t="s">
        <v>730</v>
      </c>
      <c r="E246" s="32" t="s">
        <v>719</v>
      </c>
      <c r="F246" s="32" t="s">
        <v>660</v>
      </c>
      <c r="G246" s="32" t="s">
        <v>602</v>
      </c>
      <c r="H246" s="32" t="s">
        <v>602</v>
      </c>
      <c r="I246" s="32" t="s">
        <v>602</v>
      </c>
      <c r="J246" s="32" t="s">
        <v>602</v>
      </c>
      <c r="K246" s="32" t="s">
        <v>602</v>
      </c>
      <c r="L246" s="32" t="s">
        <v>603</v>
      </c>
      <c r="M246" s="32" t="s">
        <v>103</v>
      </c>
      <c r="N246" s="32" t="s">
        <v>39</v>
      </c>
      <c r="O246" s="32" t="s">
        <v>60</v>
      </c>
      <c r="P246" s="32" t="s">
        <v>41</v>
      </c>
      <c r="Q246" s="32" t="s">
        <v>101</v>
      </c>
      <c r="S246" s="32" t="s">
        <v>54</v>
      </c>
      <c r="T246" s="32" t="s">
        <v>44</v>
      </c>
      <c r="U246" s="32" t="s">
        <v>67</v>
      </c>
      <c r="W246" s="32" t="s">
        <v>46</v>
      </c>
    </row>
    <row r="247" spans="1:24">
      <c r="A247" s="32" t="s">
        <v>597</v>
      </c>
      <c r="B247" s="32" t="s">
        <v>717</v>
      </c>
      <c r="C247" s="32" t="s">
        <v>732</v>
      </c>
      <c r="D247" s="32" t="s">
        <v>733</v>
      </c>
      <c r="E247" s="32" t="s">
        <v>719</v>
      </c>
      <c r="F247" s="32" t="s">
        <v>660</v>
      </c>
      <c r="G247" s="32" t="s">
        <v>602</v>
      </c>
      <c r="H247" s="32" t="s">
        <v>38</v>
      </c>
      <c r="I247" s="32" t="s">
        <v>613</v>
      </c>
      <c r="J247" s="32" t="s">
        <v>38</v>
      </c>
      <c r="K247" s="32" t="s">
        <v>602</v>
      </c>
      <c r="L247" s="32" t="s">
        <v>603</v>
      </c>
      <c r="M247" s="32" t="s">
        <v>731</v>
      </c>
      <c r="N247" s="32" t="s">
        <v>119</v>
      </c>
      <c r="O247" s="32" t="s">
        <v>52</v>
      </c>
      <c r="P247" s="32" t="s">
        <v>41</v>
      </c>
      <c r="Q247" s="32" t="s">
        <v>107</v>
      </c>
      <c r="S247" s="32" t="s">
        <v>54</v>
      </c>
      <c r="T247" s="32" t="s">
        <v>44</v>
      </c>
      <c r="V247" s="32" t="s">
        <v>68</v>
      </c>
      <c r="W247" s="32" t="s">
        <v>46</v>
      </c>
    </row>
    <row r="248" spans="1:24">
      <c r="A248" s="32" t="s">
        <v>597</v>
      </c>
      <c r="B248" s="32" t="s">
        <v>717</v>
      </c>
      <c r="C248" s="32" t="s">
        <v>732</v>
      </c>
      <c r="D248" s="32" t="s">
        <v>733</v>
      </c>
      <c r="E248" s="32" t="s">
        <v>719</v>
      </c>
      <c r="F248" s="32" t="s">
        <v>660</v>
      </c>
      <c r="G248" s="32" t="s">
        <v>38</v>
      </c>
      <c r="H248" s="32" t="s">
        <v>38</v>
      </c>
      <c r="I248" s="32" t="s">
        <v>50</v>
      </c>
      <c r="J248" s="32" t="s">
        <v>38</v>
      </c>
      <c r="K248" s="32" t="s">
        <v>602</v>
      </c>
      <c r="M248" s="32" t="s">
        <v>128</v>
      </c>
      <c r="N248" s="32" t="s">
        <v>80</v>
      </c>
      <c r="P248" s="32" t="s">
        <v>74</v>
      </c>
      <c r="Q248" s="32" t="s">
        <v>107</v>
      </c>
      <c r="S248" s="32" t="s">
        <v>54</v>
      </c>
      <c r="T248" s="32" t="s">
        <v>54</v>
      </c>
      <c r="U248" s="32" t="s">
        <v>67</v>
      </c>
      <c r="V248" s="32" t="s">
        <v>156</v>
      </c>
      <c r="W248" s="32" t="s">
        <v>121</v>
      </c>
    </row>
    <row r="249" spans="1:24">
      <c r="A249" s="32" t="s">
        <v>597</v>
      </c>
      <c r="B249" s="32" t="s">
        <v>717</v>
      </c>
      <c r="C249" s="32" t="s">
        <v>732</v>
      </c>
      <c r="D249" s="32" t="s">
        <v>733</v>
      </c>
      <c r="E249" s="32" t="s">
        <v>719</v>
      </c>
      <c r="F249" s="32" t="s">
        <v>660</v>
      </c>
      <c r="G249" s="32" t="s">
        <v>602</v>
      </c>
      <c r="H249" s="32" t="s">
        <v>602</v>
      </c>
      <c r="I249" s="32" t="s">
        <v>613</v>
      </c>
      <c r="J249" s="32" t="s">
        <v>602</v>
      </c>
      <c r="K249" s="32" t="s">
        <v>602</v>
      </c>
      <c r="L249" s="32" t="s">
        <v>603</v>
      </c>
      <c r="M249" s="32" t="s">
        <v>321</v>
      </c>
      <c r="N249" s="32" t="s">
        <v>51</v>
      </c>
      <c r="O249" s="32" t="s">
        <v>60</v>
      </c>
      <c r="P249" s="32" t="s">
        <v>41</v>
      </c>
      <c r="Q249" s="32" t="s">
        <v>107</v>
      </c>
      <c r="S249" s="32" t="s">
        <v>54</v>
      </c>
      <c r="T249" s="32" t="s">
        <v>44</v>
      </c>
      <c r="U249" s="32" t="s">
        <v>61</v>
      </c>
      <c r="V249" s="32" t="s">
        <v>62</v>
      </c>
      <c r="W249" s="32" t="s">
        <v>121</v>
      </c>
    </row>
    <row r="250" spans="1:24">
      <c r="A250" s="32" t="s">
        <v>597</v>
      </c>
      <c r="B250" s="32" t="s">
        <v>717</v>
      </c>
      <c r="C250" s="32" t="s">
        <v>732</v>
      </c>
      <c r="D250" s="32" t="s">
        <v>733</v>
      </c>
      <c r="E250" s="32" t="s">
        <v>719</v>
      </c>
      <c r="F250" s="32" t="s">
        <v>660</v>
      </c>
      <c r="G250" s="32" t="s">
        <v>602</v>
      </c>
      <c r="H250" s="32" t="s">
        <v>602</v>
      </c>
      <c r="I250" s="32" t="s">
        <v>602</v>
      </c>
      <c r="J250" s="32" t="s">
        <v>602</v>
      </c>
      <c r="K250" s="32" t="s">
        <v>602</v>
      </c>
      <c r="L250" s="32" t="s">
        <v>603</v>
      </c>
      <c r="M250" s="32" t="s">
        <v>127</v>
      </c>
      <c r="O250" s="32" t="s">
        <v>60</v>
      </c>
      <c r="P250" s="32" t="s">
        <v>74</v>
      </c>
      <c r="Q250" s="32" t="s">
        <v>107</v>
      </c>
      <c r="S250" s="32" t="s">
        <v>54</v>
      </c>
      <c r="T250" s="32" t="s">
        <v>44</v>
      </c>
      <c r="U250" s="32" t="s">
        <v>67</v>
      </c>
      <c r="W250" s="32" t="s">
        <v>121</v>
      </c>
    </row>
    <row r="251" spans="1:24">
      <c r="A251" s="32" t="s">
        <v>597</v>
      </c>
      <c r="B251" s="32" t="s">
        <v>734</v>
      </c>
      <c r="C251" s="32" t="s">
        <v>735</v>
      </c>
      <c r="D251" s="32" t="s">
        <v>516</v>
      </c>
      <c r="E251" s="32" t="s">
        <v>736</v>
      </c>
      <c r="F251" s="32" t="s">
        <v>737</v>
      </c>
      <c r="G251" s="32" t="s">
        <v>602</v>
      </c>
      <c r="H251" s="32" t="s">
        <v>602</v>
      </c>
      <c r="I251" s="32" t="s">
        <v>602</v>
      </c>
      <c r="J251" s="32" t="s">
        <v>602</v>
      </c>
      <c r="K251" s="32" t="s">
        <v>602</v>
      </c>
      <c r="L251" s="32" t="s">
        <v>605</v>
      </c>
      <c r="M251" s="32" t="s">
        <v>103</v>
      </c>
      <c r="N251" s="32" t="s">
        <v>51</v>
      </c>
      <c r="O251" s="32" t="s">
        <v>125</v>
      </c>
      <c r="P251" s="32" t="s">
        <v>41</v>
      </c>
      <c r="Q251" s="32" t="s">
        <v>107</v>
      </c>
      <c r="S251" s="32" t="s">
        <v>54</v>
      </c>
      <c r="T251" s="32" t="s">
        <v>44</v>
      </c>
      <c r="U251" s="32" t="s">
        <v>55</v>
      </c>
      <c r="V251" s="32" t="s">
        <v>68</v>
      </c>
      <c r="W251" s="32" t="s">
        <v>166</v>
      </c>
      <c r="X251" s="32" t="s">
        <v>738</v>
      </c>
    </row>
    <row r="252" spans="1:24">
      <c r="A252" s="32" t="s">
        <v>597</v>
      </c>
      <c r="B252" s="32" t="s">
        <v>734</v>
      </c>
      <c r="C252" s="32" t="s">
        <v>735</v>
      </c>
      <c r="D252" s="32" t="s">
        <v>517</v>
      </c>
      <c r="E252" s="32" t="s">
        <v>736</v>
      </c>
      <c r="F252" s="32" t="s">
        <v>737</v>
      </c>
      <c r="G252" s="32" t="s">
        <v>602</v>
      </c>
      <c r="H252" s="32" t="s">
        <v>602</v>
      </c>
      <c r="I252" s="32" t="s">
        <v>602</v>
      </c>
      <c r="J252" s="32" t="s">
        <v>602</v>
      </c>
      <c r="K252" s="32" t="s">
        <v>602</v>
      </c>
      <c r="L252" s="32" t="s">
        <v>603</v>
      </c>
      <c r="M252" s="32" t="s">
        <v>178</v>
      </c>
      <c r="N252" s="32" t="s">
        <v>51</v>
      </c>
      <c r="O252" s="32" t="s">
        <v>125</v>
      </c>
      <c r="P252" s="32" t="s">
        <v>74</v>
      </c>
      <c r="Q252" s="32" t="s">
        <v>186</v>
      </c>
      <c r="S252" s="32" t="s">
        <v>54</v>
      </c>
      <c r="T252" s="32" t="s">
        <v>44</v>
      </c>
      <c r="U252" s="32" t="s">
        <v>61</v>
      </c>
      <c r="X252" s="32" t="s">
        <v>738</v>
      </c>
    </row>
    <row r="253" spans="1:24">
      <c r="A253" s="32" t="s">
        <v>597</v>
      </c>
      <c r="B253" s="32" t="s">
        <v>734</v>
      </c>
      <c r="C253" s="32" t="s">
        <v>735</v>
      </c>
      <c r="D253" s="32" t="s">
        <v>517</v>
      </c>
      <c r="E253" s="32" t="s">
        <v>736</v>
      </c>
      <c r="F253" s="32" t="s">
        <v>739</v>
      </c>
      <c r="G253" s="32" t="s">
        <v>602</v>
      </c>
      <c r="H253" s="32" t="s">
        <v>602</v>
      </c>
      <c r="I253" s="32" t="s">
        <v>38</v>
      </c>
      <c r="J253" s="32" t="s">
        <v>602</v>
      </c>
      <c r="K253" s="32" t="s">
        <v>602</v>
      </c>
      <c r="L253" s="32" t="s">
        <v>603</v>
      </c>
      <c r="M253" s="32" t="s">
        <v>103</v>
      </c>
      <c r="N253" s="32" t="s">
        <v>39</v>
      </c>
      <c r="O253" s="32" t="s">
        <v>60</v>
      </c>
      <c r="P253" s="32" t="s">
        <v>74</v>
      </c>
      <c r="Q253" s="32" t="s">
        <v>107</v>
      </c>
      <c r="S253" s="32" t="s">
        <v>54</v>
      </c>
      <c r="T253" s="32" t="s">
        <v>44</v>
      </c>
      <c r="U253" s="32" t="s">
        <v>55</v>
      </c>
      <c r="V253" s="32" t="s">
        <v>45</v>
      </c>
      <c r="W253" s="32" t="s">
        <v>46</v>
      </c>
    </row>
    <row r="254" spans="1:24">
      <c r="A254" s="32" t="s">
        <v>597</v>
      </c>
      <c r="B254" s="32" t="s">
        <v>734</v>
      </c>
      <c r="C254" s="32" t="s">
        <v>740</v>
      </c>
      <c r="D254" s="32" t="s">
        <v>517</v>
      </c>
      <c r="E254" s="32" t="s">
        <v>736</v>
      </c>
      <c r="F254" s="32" t="s">
        <v>741</v>
      </c>
      <c r="G254" s="32" t="s">
        <v>38</v>
      </c>
      <c r="H254" s="32" t="s">
        <v>38</v>
      </c>
      <c r="I254" s="32" t="s">
        <v>38</v>
      </c>
      <c r="J254" s="32" t="s">
        <v>38</v>
      </c>
      <c r="K254" s="32" t="s">
        <v>38</v>
      </c>
      <c r="L254" s="32" t="s">
        <v>603</v>
      </c>
      <c r="M254" s="32" t="s">
        <v>654</v>
      </c>
      <c r="N254" s="32" t="s">
        <v>119</v>
      </c>
      <c r="O254" s="32" t="s">
        <v>125</v>
      </c>
      <c r="P254" s="32" t="s">
        <v>41</v>
      </c>
      <c r="Q254" s="32" t="s">
        <v>101</v>
      </c>
      <c r="S254" s="32" t="s">
        <v>54</v>
      </c>
      <c r="T254" s="32" t="s">
        <v>44</v>
      </c>
      <c r="U254" s="32" t="s">
        <v>55</v>
      </c>
      <c r="V254" s="32" t="s">
        <v>68</v>
      </c>
      <c r="W254" s="32" t="s">
        <v>166</v>
      </c>
    </row>
    <row r="255" spans="1:24">
      <c r="A255" s="32" t="s">
        <v>597</v>
      </c>
      <c r="B255" s="32" t="s">
        <v>734</v>
      </c>
      <c r="C255" s="32" t="s">
        <v>735</v>
      </c>
      <c r="D255" s="32" t="s">
        <v>653</v>
      </c>
      <c r="E255" s="32" t="s">
        <v>736</v>
      </c>
      <c r="F255" s="32" t="s">
        <v>741</v>
      </c>
      <c r="G255" s="32" t="s">
        <v>602</v>
      </c>
      <c r="H255" s="32" t="s">
        <v>602</v>
      </c>
      <c r="I255" s="32" t="s">
        <v>38</v>
      </c>
      <c r="J255" s="32" t="s">
        <v>602</v>
      </c>
      <c r="K255" s="32" t="s">
        <v>602</v>
      </c>
      <c r="L255" s="32" t="s">
        <v>603</v>
      </c>
      <c r="M255" s="32" t="s">
        <v>103</v>
      </c>
      <c r="N255" s="32" t="s">
        <v>51</v>
      </c>
      <c r="O255" s="32" t="s">
        <v>60</v>
      </c>
      <c r="P255" s="32" t="s">
        <v>74</v>
      </c>
      <c r="Q255" s="32" t="s">
        <v>107</v>
      </c>
      <c r="S255" s="32" t="s">
        <v>54</v>
      </c>
      <c r="T255" s="32" t="s">
        <v>44</v>
      </c>
      <c r="U255" s="32" t="s">
        <v>55</v>
      </c>
      <c r="V255" s="32" t="s">
        <v>45</v>
      </c>
      <c r="W255" s="32" t="s">
        <v>46</v>
      </c>
    </row>
    <row r="256" spans="1:24">
      <c r="A256" s="32" t="s">
        <v>597</v>
      </c>
      <c r="B256" s="32" t="s">
        <v>734</v>
      </c>
      <c r="C256" s="32" t="s">
        <v>735</v>
      </c>
      <c r="D256" s="32" t="s">
        <v>517</v>
      </c>
      <c r="E256" s="32" t="s">
        <v>736</v>
      </c>
      <c r="F256" s="32" t="s">
        <v>741</v>
      </c>
      <c r="G256" s="32" t="s">
        <v>38</v>
      </c>
      <c r="H256" s="32" t="s">
        <v>602</v>
      </c>
      <c r="I256" s="32" t="s">
        <v>38</v>
      </c>
      <c r="J256" s="32" t="s">
        <v>602</v>
      </c>
      <c r="K256" s="32" t="s">
        <v>602</v>
      </c>
      <c r="L256" s="32" t="s">
        <v>603</v>
      </c>
      <c r="M256" s="32" t="s">
        <v>373</v>
      </c>
      <c r="N256" s="32" t="s">
        <v>80</v>
      </c>
      <c r="O256" s="32" t="s">
        <v>60</v>
      </c>
      <c r="P256" s="32" t="s">
        <v>41</v>
      </c>
      <c r="Q256" s="32" t="s">
        <v>107</v>
      </c>
      <c r="S256" s="32" t="s">
        <v>54</v>
      </c>
      <c r="T256" s="32" t="s">
        <v>44</v>
      </c>
      <c r="U256" s="32" t="s">
        <v>116</v>
      </c>
      <c r="V256" s="32" t="s">
        <v>45</v>
      </c>
      <c r="W256" s="32" t="s">
        <v>46</v>
      </c>
    </row>
    <row r="257" spans="1:23">
      <c r="A257" s="32" t="s">
        <v>597</v>
      </c>
      <c r="B257" s="32" t="s">
        <v>742</v>
      </c>
      <c r="C257" s="32" t="s">
        <v>743</v>
      </c>
      <c r="D257" s="32" t="s">
        <v>653</v>
      </c>
      <c r="E257" s="32" t="s">
        <v>744</v>
      </c>
      <c r="F257" s="32" t="s">
        <v>745</v>
      </c>
      <c r="G257" s="32" t="s">
        <v>38</v>
      </c>
      <c r="H257" s="32" t="s">
        <v>602</v>
      </c>
      <c r="I257" s="32" t="s">
        <v>622</v>
      </c>
      <c r="J257" s="32" t="s">
        <v>602</v>
      </c>
      <c r="K257" s="32" t="s">
        <v>602</v>
      </c>
      <c r="L257" s="32" t="s">
        <v>603</v>
      </c>
      <c r="M257" s="32" t="s">
        <v>77</v>
      </c>
      <c r="N257" s="32" t="s">
        <v>73</v>
      </c>
      <c r="O257" s="32" t="s">
        <v>60</v>
      </c>
      <c r="P257" s="32" t="s">
        <v>41</v>
      </c>
      <c r="Q257" s="32" t="s">
        <v>107</v>
      </c>
      <c r="S257" s="32" t="s">
        <v>54</v>
      </c>
      <c r="T257" s="32" t="s">
        <v>44</v>
      </c>
      <c r="U257" s="32" t="s">
        <v>67</v>
      </c>
      <c r="V257" s="32" t="s">
        <v>68</v>
      </c>
      <c r="W257" s="32" t="s">
        <v>46</v>
      </c>
    </row>
    <row r="258" spans="1:23">
      <c r="A258" s="32" t="s">
        <v>597</v>
      </c>
      <c r="B258" s="32" t="s">
        <v>742</v>
      </c>
      <c r="C258" s="32" t="s">
        <v>746</v>
      </c>
      <c r="D258" s="32" t="s">
        <v>653</v>
      </c>
      <c r="E258" s="32" t="s">
        <v>744</v>
      </c>
      <c r="F258" s="32" t="s">
        <v>745</v>
      </c>
      <c r="G258" s="32" t="s">
        <v>602</v>
      </c>
      <c r="H258" s="32" t="s">
        <v>602</v>
      </c>
      <c r="I258" s="32" t="s">
        <v>622</v>
      </c>
      <c r="J258" s="32" t="s">
        <v>602</v>
      </c>
      <c r="K258" s="32" t="s">
        <v>613</v>
      </c>
      <c r="L258" s="32" t="s">
        <v>603</v>
      </c>
      <c r="M258" s="32" t="s">
        <v>103</v>
      </c>
      <c r="N258" s="32" t="s">
        <v>73</v>
      </c>
      <c r="O258" s="32" t="s">
        <v>60</v>
      </c>
      <c r="P258" s="32" t="s">
        <v>41</v>
      </c>
      <c r="Q258" s="32" t="s">
        <v>107</v>
      </c>
      <c r="S258" s="32" t="s">
        <v>54</v>
      </c>
      <c r="T258" s="32" t="s">
        <v>44</v>
      </c>
      <c r="U258" s="32" t="s">
        <v>55</v>
      </c>
      <c r="V258" s="32" t="s">
        <v>45</v>
      </c>
      <c r="W258" s="32" t="s">
        <v>46</v>
      </c>
    </row>
    <row r="259" spans="1:23">
      <c r="A259" s="32" t="s">
        <v>597</v>
      </c>
      <c r="B259" s="32" t="s">
        <v>742</v>
      </c>
      <c r="C259" s="32" t="s">
        <v>746</v>
      </c>
      <c r="D259" s="32" t="s">
        <v>653</v>
      </c>
      <c r="E259" s="32" t="s">
        <v>744</v>
      </c>
      <c r="F259" s="32" t="s">
        <v>745</v>
      </c>
      <c r="G259" s="32" t="s">
        <v>602</v>
      </c>
      <c r="H259" s="32" t="s">
        <v>602</v>
      </c>
      <c r="I259" s="32" t="s">
        <v>50</v>
      </c>
      <c r="J259" s="32" t="s">
        <v>602</v>
      </c>
      <c r="K259" s="32" t="s">
        <v>602</v>
      </c>
      <c r="L259" s="32" t="s">
        <v>603</v>
      </c>
      <c r="M259" s="32" t="s">
        <v>127</v>
      </c>
      <c r="N259" s="32" t="s">
        <v>119</v>
      </c>
      <c r="O259" s="32" t="s">
        <v>60</v>
      </c>
      <c r="P259" s="32" t="s">
        <v>41</v>
      </c>
      <c r="Q259" s="32" t="s">
        <v>107</v>
      </c>
      <c r="S259" s="32" t="s">
        <v>54</v>
      </c>
      <c r="T259" s="32" t="s">
        <v>44</v>
      </c>
      <c r="U259" s="32" t="s">
        <v>82</v>
      </c>
      <c r="V259" s="32" t="s">
        <v>45</v>
      </c>
      <c r="W259" s="32" t="s">
        <v>46</v>
      </c>
    </row>
    <row r="260" spans="1:23">
      <c r="A260" s="32" t="s">
        <v>597</v>
      </c>
      <c r="B260" s="32" t="s">
        <v>742</v>
      </c>
      <c r="C260" s="32" t="s">
        <v>746</v>
      </c>
      <c r="D260" s="32" t="s">
        <v>653</v>
      </c>
      <c r="E260" s="32" t="s">
        <v>744</v>
      </c>
      <c r="F260" s="32" t="s">
        <v>745</v>
      </c>
      <c r="G260" s="32" t="s">
        <v>602</v>
      </c>
      <c r="H260" s="32" t="s">
        <v>38</v>
      </c>
      <c r="I260" s="32" t="s">
        <v>613</v>
      </c>
      <c r="J260" s="32" t="s">
        <v>38</v>
      </c>
      <c r="K260" s="32" t="s">
        <v>38</v>
      </c>
      <c r="L260" s="32" t="s">
        <v>603</v>
      </c>
      <c r="M260" s="32" t="s">
        <v>103</v>
      </c>
      <c r="N260" s="32" t="s">
        <v>51</v>
      </c>
      <c r="O260" s="32" t="s">
        <v>60</v>
      </c>
      <c r="P260" s="32" t="s">
        <v>74</v>
      </c>
      <c r="Q260" s="32" t="s">
        <v>107</v>
      </c>
      <c r="S260" s="32" t="s">
        <v>54</v>
      </c>
      <c r="T260" s="32" t="s">
        <v>44</v>
      </c>
      <c r="U260" s="32" t="s">
        <v>55</v>
      </c>
      <c r="V260" s="32" t="s">
        <v>45</v>
      </c>
      <c r="W260" s="32" t="s">
        <v>46</v>
      </c>
    </row>
    <row r="261" spans="1:23">
      <c r="A261" s="32" t="s">
        <v>597</v>
      </c>
      <c r="B261" s="32" t="s">
        <v>747</v>
      </c>
      <c r="C261" s="32" t="s">
        <v>664</v>
      </c>
      <c r="D261" s="32" t="s">
        <v>748</v>
      </c>
      <c r="F261" s="32" t="s">
        <v>660</v>
      </c>
      <c r="G261" s="32" t="s">
        <v>613</v>
      </c>
      <c r="H261" s="32" t="s">
        <v>38</v>
      </c>
      <c r="I261" s="32" t="s">
        <v>38</v>
      </c>
      <c r="J261" s="32" t="s">
        <v>602</v>
      </c>
      <c r="K261" s="32" t="s">
        <v>38</v>
      </c>
      <c r="M261" s="32" t="s">
        <v>342</v>
      </c>
      <c r="N261" s="32" t="s">
        <v>73</v>
      </c>
      <c r="O261" s="32" t="s">
        <v>106</v>
      </c>
      <c r="P261" s="32" t="s">
        <v>74</v>
      </c>
      <c r="Q261" s="32" t="s">
        <v>107</v>
      </c>
      <c r="S261" s="32" t="s">
        <v>54</v>
      </c>
      <c r="U261" s="32" t="s">
        <v>61</v>
      </c>
      <c r="V261" s="32" t="s">
        <v>45</v>
      </c>
      <c r="W261" s="32" t="s">
        <v>46</v>
      </c>
    </row>
    <row r="262" spans="1:23">
      <c r="A262" s="32" t="s">
        <v>597</v>
      </c>
      <c r="B262" s="32" t="s">
        <v>747</v>
      </c>
      <c r="C262" s="32" t="s">
        <v>664</v>
      </c>
      <c r="D262" s="32" t="s">
        <v>748</v>
      </c>
      <c r="E262" s="32" t="s">
        <v>749</v>
      </c>
      <c r="G262" s="32" t="s">
        <v>602</v>
      </c>
      <c r="H262" s="32" t="s">
        <v>602</v>
      </c>
      <c r="I262" s="32" t="s">
        <v>38</v>
      </c>
      <c r="J262" s="32" t="s">
        <v>602</v>
      </c>
      <c r="K262" s="32" t="s">
        <v>602</v>
      </c>
      <c r="L262" s="32" t="s">
        <v>603</v>
      </c>
      <c r="M262" s="32" t="s">
        <v>120</v>
      </c>
      <c r="N262" s="32" t="s">
        <v>51</v>
      </c>
      <c r="O262" s="32" t="s">
        <v>40</v>
      </c>
      <c r="P262" s="32" t="s">
        <v>74</v>
      </c>
      <c r="Q262" s="32" t="s">
        <v>42</v>
      </c>
      <c r="R262" s="32" t="s">
        <v>750</v>
      </c>
      <c r="S262" s="32" t="s">
        <v>54</v>
      </c>
      <c r="T262" s="32" t="s">
        <v>44</v>
      </c>
      <c r="U262" s="32" t="s">
        <v>61</v>
      </c>
      <c r="V262" s="32" t="s">
        <v>45</v>
      </c>
      <c r="W262" s="32" t="s">
        <v>121</v>
      </c>
    </row>
    <row r="263" spans="1:23">
      <c r="A263" s="32" t="s">
        <v>597</v>
      </c>
      <c r="B263" s="32" t="s">
        <v>747</v>
      </c>
      <c r="C263" s="32" t="s">
        <v>664</v>
      </c>
      <c r="D263" s="32" t="s">
        <v>748</v>
      </c>
      <c r="E263" s="32" t="s">
        <v>749</v>
      </c>
      <c r="F263" s="32" t="s">
        <v>660</v>
      </c>
      <c r="G263" s="32" t="s">
        <v>38</v>
      </c>
      <c r="H263" s="32" t="s">
        <v>38</v>
      </c>
      <c r="I263" s="32" t="s">
        <v>38</v>
      </c>
      <c r="J263" s="32" t="s">
        <v>38</v>
      </c>
      <c r="K263" s="32" t="s">
        <v>38</v>
      </c>
      <c r="L263" s="32" t="s">
        <v>603</v>
      </c>
      <c r="M263" s="32" t="s">
        <v>654</v>
      </c>
      <c r="N263" s="32" t="s">
        <v>73</v>
      </c>
      <c r="O263" s="32" t="s">
        <v>60</v>
      </c>
      <c r="P263" s="32" t="s">
        <v>74</v>
      </c>
      <c r="Q263" s="32" t="s">
        <v>751</v>
      </c>
      <c r="S263" s="32" t="s">
        <v>54</v>
      </c>
      <c r="T263" s="32" t="s">
        <v>44</v>
      </c>
      <c r="U263" s="32" t="s">
        <v>82</v>
      </c>
      <c r="V263" s="32" t="s">
        <v>62</v>
      </c>
      <c r="W263" s="32" t="s">
        <v>46</v>
      </c>
    </row>
    <row r="264" spans="1:23">
      <c r="A264" s="32" t="s">
        <v>597</v>
      </c>
      <c r="B264" s="32" t="s">
        <v>747</v>
      </c>
      <c r="C264" s="32" t="s">
        <v>664</v>
      </c>
      <c r="E264" s="32" t="s">
        <v>749</v>
      </c>
      <c r="F264" s="32" t="s">
        <v>660</v>
      </c>
      <c r="G264" s="32" t="s">
        <v>38</v>
      </c>
      <c r="H264" s="32" t="s">
        <v>38</v>
      </c>
      <c r="I264" s="32" t="s">
        <v>38</v>
      </c>
      <c r="J264" s="32" t="s">
        <v>38</v>
      </c>
      <c r="K264" s="32" t="s">
        <v>38</v>
      </c>
      <c r="N264" s="32" t="s">
        <v>51</v>
      </c>
      <c r="O264" s="32" t="s">
        <v>52</v>
      </c>
      <c r="Q264" s="32" t="s">
        <v>107</v>
      </c>
      <c r="S264" s="32" t="s">
        <v>54</v>
      </c>
      <c r="T264" s="32" t="s">
        <v>44</v>
      </c>
      <c r="V264" s="32" t="s">
        <v>45</v>
      </c>
      <c r="W264" s="32" t="s">
        <v>46</v>
      </c>
    </row>
    <row r="265" spans="1:23">
      <c r="A265" s="32" t="s">
        <v>597</v>
      </c>
      <c r="B265" s="32" t="s">
        <v>747</v>
      </c>
      <c r="C265" s="32" t="s">
        <v>664</v>
      </c>
      <c r="D265" s="32" t="s">
        <v>748</v>
      </c>
      <c r="E265" s="32" t="s">
        <v>749</v>
      </c>
      <c r="F265" s="32" t="s">
        <v>660</v>
      </c>
      <c r="G265" s="32" t="s">
        <v>38</v>
      </c>
      <c r="H265" s="32" t="s">
        <v>38</v>
      </c>
      <c r="I265" s="32" t="s">
        <v>38</v>
      </c>
      <c r="J265" s="32" t="s">
        <v>38</v>
      </c>
      <c r="K265" s="32" t="s">
        <v>38</v>
      </c>
      <c r="M265" s="32" t="s">
        <v>123</v>
      </c>
      <c r="N265" s="32" t="s">
        <v>119</v>
      </c>
      <c r="O265" s="32" t="s">
        <v>52</v>
      </c>
      <c r="P265" s="32" t="s">
        <v>92</v>
      </c>
      <c r="Q265" s="32" t="s">
        <v>42</v>
      </c>
      <c r="S265" s="32" t="s">
        <v>92</v>
      </c>
      <c r="T265" s="32" t="s">
        <v>92</v>
      </c>
      <c r="U265" s="32" t="s">
        <v>61</v>
      </c>
      <c r="V265" s="32" t="s">
        <v>156</v>
      </c>
      <c r="W265" s="32" t="s">
        <v>46</v>
      </c>
    </row>
    <row r="266" spans="1:23">
      <c r="A266" s="32" t="s">
        <v>597</v>
      </c>
      <c r="B266" s="32" t="s">
        <v>747</v>
      </c>
      <c r="C266" s="32" t="s">
        <v>664</v>
      </c>
      <c r="D266" s="32" t="s">
        <v>748</v>
      </c>
      <c r="E266" s="32" t="s">
        <v>749</v>
      </c>
      <c r="F266" s="32" t="s">
        <v>660</v>
      </c>
      <c r="G266" s="32" t="s">
        <v>602</v>
      </c>
      <c r="H266" s="32" t="s">
        <v>602</v>
      </c>
      <c r="I266" s="32" t="s">
        <v>38</v>
      </c>
      <c r="J266" s="32" t="s">
        <v>38</v>
      </c>
      <c r="K266" s="32" t="s">
        <v>602</v>
      </c>
      <c r="L266" s="32" t="s">
        <v>603</v>
      </c>
      <c r="M266" s="32" t="s">
        <v>123</v>
      </c>
      <c r="N266" s="32" t="s">
        <v>39</v>
      </c>
      <c r="O266" s="32" t="s">
        <v>40</v>
      </c>
      <c r="P266" s="32" t="s">
        <v>41</v>
      </c>
      <c r="Q266" s="32" t="s">
        <v>107</v>
      </c>
      <c r="S266" s="32" t="s">
        <v>54</v>
      </c>
      <c r="T266" s="32" t="s">
        <v>44</v>
      </c>
      <c r="U266" s="32" t="s">
        <v>61</v>
      </c>
      <c r="V266" s="32" t="s">
        <v>62</v>
      </c>
      <c r="W266" s="32" t="s">
        <v>46</v>
      </c>
    </row>
    <row r="267" spans="1:23">
      <c r="A267" s="32" t="s">
        <v>597</v>
      </c>
      <c r="B267" s="32" t="s">
        <v>747</v>
      </c>
      <c r="C267" s="32" t="s">
        <v>664</v>
      </c>
      <c r="D267" s="32" t="s">
        <v>748</v>
      </c>
      <c r="E267" s="32" t="s">
        <v>749</v>
      </c>
      <c r="F267" s="32" t="s">
        <v>660</v>
      </c>
      <c r="G267" s="32" t="s">
        <v>38</v>
      </c>
      <c r="H267" s="32" t="s">
        <v>38</v>
      </c>
      <c r="I267" s="32" t="s">
        <v>38</v>
      </c>
      <c r="J267" s="32" t="s">
        <v>38</v>
      </c>
      <c r="K267" s="32" t="s">
        <v>38</v>
      </c>
      <c r="L267" s="32" t="s">
        <v>605</v>
      </c>
      <c r="M267" s="32" t="s">
        <v>120</v>
      </c>
      <c r="N267" s="32" t="s">
        <v>51</v>
      </c>
      <c r="O267" s="32" t="s">
        <v>106</v>
      </c>
      <c r="P267" s="32" t="s">
        <v>74</v>
      </c>
      <c r="Q267" s="32" t="s">
        <v>107</v>
      </c>
      <c r="S267" s="32" t="s">
        <v>54</v>
      </c>
      <c r="T267" s="32" t="s">
        <v>44</v>
      </c>
      <c r="U267" s="32" t="s">
        <v>82</v>
      </c>
      <c r="V267" s="32" t="s">
        <v>45</v>
      </c>
      <c r="W267" s="32" t="s">
        <v>102</v>
      </c>
    </row>
    <row r="268" spans="1:23">
      <c r="A268" s="32" t="s">
        <v>597</v>
      </c>
      <c r="B268" s="32" t="s">
        <v>747</v>
      </c>
      <c r="C268" s="32" t="s">
        <v>664</v>
      </c>
      <c r="D268" s="32" t="s">
        <v>748</v>
      </c>
      <c r="E268" s="32" t="s">
        <v>749</v>
      </c>
      <c r="F268" s="32" t="s">
        <v>660</v>
      </c>
      <c r="G268" s="32" t="s">
        <v>38</v>
      </c>
      <c r="H268" s="32" t="s">
        <v>38</v>
      </c>
      <c r="I268" s="32" t="s">
        <v>613</v>
      </c>
      <c r="J268" s="32" t="s">
        <v>38</v>
      </c>
      <c r="K268" s="32" t="s">
        <v>602</v>
      </c>
      <c r="L268" s="32" t="s">
        <v>605</v>
      </c>
      <c r="M268" s="32" t="s">
        <v>70</v>
      </c>
      <c r="N268" s="32" t="s">
        <v>51</v>
      </c>
      <c r="O268" s="32" t="s">
        <v>40</v>
      </c>
      <c r="P268" s="32" t="s">
        <v>41</v>
      </c>
      <c r="Q268" s="32" t="s">
        <v>107</v>
      </c>
      <c r="S268" s="32" t="s">
        <v>54</v>
      </c>
      <c r="T268" s="32" t="s">
        <v>44</v>
      </c>
      <c r="U268" s="32" t="s">
        <v>55</v>
      </c>
      <c r="V268" s="32" t="s">
        <v>62</v>
      </c>
      <c r="W268" s="32" t="s">
        <v>46</v>
      </c>
    </row>
    <row r="269" spans="1:23">
      <c r="A269" s="32" t="s">
        <v>597</v>
      </c>
      <c r="B269" s="32" t="s">
        <v>747</v>
      </c>
      <c r="C269" s="32" t="s">
        <v>664</v>
      </c>
      <c r="D269" s="32" t="s">
        <v>748</v>
      </c>
      <c r="E269" s="32" t="s">
        <v>749</v>
      </c>
      <c r="F269" s="32" t="s">
        <v>660</v>
      </c>
      <c r="G269" s="32" t="s">
        <v>38</v>
      </c>
      <c r="H269" s="32" t="s">
        <v>613</v>
      </c>
      <c r="I269" s="32" t="s">
        <v>613</v>
      </c>
      <c r="J269" s="32" t="s">
        <v>38</v>
      </c>
      <c r="K269" s="32" t="s">
        <v>38</v>
      </c>
      <c r="L269" s="32" t="s">
        <v>605</v>
      </c>
      <c r="M269" s="32" t="s">
        <v>132</v>
      </c>
      <c r="N269" s="32" t="s">
        <v>119</v>
      </c>
      <c r="O269" s="32" t="s">
        <v>106</v>
      </c>
      <c r="P269" s="32" t="s">
        <v>74</v>
      </c>
      <c r="Q269" s="32" t="s">
        <v>107</v>
      </c>
      <c r="S269" s="32" t="s">
        <v>54</v>
      </c>
      <c r="T269" s="32" t="s">
        <v>44</v>
      </c>
      <c r="U269" s="32" t="s">
        <v>67</v>
      </c>
      <c r="V269" s="32" t="s">
        <v>68</v>
      </c>
      <c r="W269" s="32" t="s">
        <v>46</v>
      </c>
    </row>
    <row r="270" spans="1:23">
      <c r="A270" s="32" t="s">
        <v>597</v>
      </c>
      <c r="B270" s="32" t="s">
        <v>752</v>
      </c>
      <c r="C270" s="32" t="s">
        <v>753</v>
      </c>
      <c r="D270" s="32" t="s">
        <v>730</v>
      </c>
      <c r="E270" s="32" t="s">
        <v>754</v>
      </c>
      <c r="F270" s="32" t="s">
        <v>755</v>
      </c>
      <c r="G270" s="32" t="s">
        <v>602</v>
      </c>
      <c r="H270" s="32" t="s">
        <v>38</v>
      </c>
      <c r="I270" s="32" t="s">
        <v>38</v>
      </c>
      <c r="J270" s="32" t="s">
        <v>602</v>
      </c>
      <c r="K270" s="32" t="s">
        <v>602</v>
      </c>
      <c r="L270" s="32" t="s">
        <v>603</v>
      </c>
      <c r="M270" s="32" t="s">
        <v>56</v>
      </c>
      <c r="N270" s="32" t="s">
        <v>80</v>
      </c>
      <c r="O270" s="32" t="s">
        <v>106</v>
      </c>
      <c r="P270" s="32" t="s">
        <v>41</v>
      </c>
      <c r="Q270" s="32" t="s">
        <v>107</v>
      </c>
      <c r="S270" s="32" t="s">
        <v>54</v>
      </c>
      <c r="T270" s="32" t="s">
        <v>44</v>
      </c>
      <c r="U270" s="32" t="s">
        <v>61</v>
      </c>
      <c r="V270" s="32" t="s">
        <v>45</v>
      </c>
      <c r="W270" s="32" t="s">
        <v>46</v>
      </c>
    </row>
    <row r="271" spans="1:23">
      <c r="A271" s="32" t="s">
        <v>597</v>
      </c>
      <c r="B271" s="32" t="s">
        <v>756</v>
      </c>
      <c r="C271" s="32" t="s">
        <v>757</v>
      </c>
      <c r="D271" s="32" t="s">
        <v>758</v>
      </c>
      <c r="E271" s="32" t="s">
        <v>759</v>
      </c>
      <c r="F271" s="32" t="s">
        <v>760</v>
      </c>
      <c r="G271" s="32" t="s">
        <v>602</v>
      </c>
      <c r="H271" s="32" t="s">
        <v>602</v>
      </c>
      <c r="I271" s="32" t="s">
        <v>38</v>
      </c>
      <c r="J271" s="32" t="s">
        <v>602</v>
      </c>
      <c r="K271" s="32" t="s">
        <v>602</v>
      </c>
      <c r="M271" s="32" t="s">
        <v>99</v>
      </c>
      <c r="N271" s="32" t="s">
        <v>51</v>
      </c>
      <c r="O271" s="32" t="s">
        <v>60</v>
      </c>
      <c r="P271" s="32" t="s">
        <v>74</v>
      </c>
      <c r="Q271" s="32" t="s">
        <v>101</v>
      </c>
      <c r="S271" s="32" t="s">
        <v>54</v>
      </c>
      <c r="T271" s="32" t="s">
        <v>44</v>
      </c>
      <c r="U271" s="32" t="s">
        <v>67</v>
      </c>
      <c r="V271" s="32" t="s">
        <v>157</v>
      </c>
      <c r="W271" s="32" t="s">
        <v>477</v>
      </c>
    </row>
    <row r="272" spans="1:23">
      <c r="A272" s="32" t="s">
        <v>597</v>
      </c>
      <c r="B272" s="32" t="s">
        <v>756</v>
      </c>
      <c r="C272" s="32" t="s">
        <v>757</v>
      </c>
      <c r="D272" s="32" t="s">
        <v>761</v>
      </c>
      <c r="E272" s="32" t="s">
        <v>759</v>
      </c>
      <c r="F272" s="32" t="s">
        <v>760</v>
      </c>
      <c r="G272" s="32" t="s">
        <v>38</v>
      </c>
      <c r="H272" s="32" t="s">
        <v>613</v>
      </c>
      <c r="I272" s="32" t="s">
        <v>50</v>
      </c>
      <c r="J272" s="32" t="s">
        <v>38</v>
      </c>
      <c r="K272" s="32" t="s">
        <v>38</v>
      </c>
      <c r="M272" s="32" t="s">
        <v>127</v>
      </c>
      <c r="N272" s="32" t="s">
        <v>80</v>
      </c>
      <c r="O272" s="32" t="s">
        <v>40</v>
      </c>
      <c r="P272" s="32" t="s">
        <v>41</v>
      </c>
      <c r="Q272" s="32" t="s">
        <v>101</v>
      </c>
      <c r="S272" s="32" t="s">
        <v>54</v>
      </c>
      <c r="T272" s="32" t="s">
        <v>44</v>
      </c>
      <c r="U272" s="32" t="s">
        <v>67</v>
      </c>
      <c r="V272" s="32" t="s">
        <v>68</v>
      </c>
      <c r="W272" s="32" t="s">
        <v>121</v>
      </c>
    </row>
    <row r="273" spans="1:24">
      <c r="A273" s="32" t="s">
        <v>597</v>
      </c>
      <c r="B273" s="32" t="s">
        <v>756</v>
      </c>
      <c r="C273" s="32" t="s">
        <v>762</v>
      </c>
      <c r="D273" s="32" t="s">
        <v>763</v>
      </c>
      <c r="E273" s="32" t="s">
        <v>764</v>
      </c>
      <c r="F273" s="32" t="s">
        <v>765</v>
      </c>
      <c r="G273" s="32" t="s">
        <v>602</v>
      </c>
      <c r="H273" s="32" t="s">
        <v>602</v>
      </c>
      <c r="I273" s="32" t="s">
        <v>38</v>
      </c>
      <c r="J273" s="32" t="s">
        <v>613</v>
      </c>
      <c r="K273" s="32" t="s">
        <v>602</v>
      </c>
      <c r="L273" s="32" t="s">
        <v>603</v>
      </c>
      <c r="M273" s="32" t="s">
        <v>120</v>
      </c>
      <c r="N273" s="32" t="s">
        <v>51</v>
      </c>
      <c r="O273" s="32" t="s">
        <v>106</v>
      </c>
      <c r="P273" s="32" t="s">
        <v>74</v>
      </c>
      <c r="Q273" s="32" t="s">
        <v>101</v>
      </c>
      <c r="S273" s="32" t="s">
        <v>54</v>
      </c>
      <c r="T273" s="32" t="s">
        <v>54</v>
      </c>
      <c r="U273" s="32" t="s">
        <v>61</v>
      </c>
      <c r="V273" s="32" t="s">
        <v>45</v>
      </c>
      <c r="W273" s="32" t="s">
        <v>46</v>
      </c>
    </row>
    <row r="274" spans="1:24">
      <c r="A274" s="32" t="s">
        <v>597</v>
      </c>
      <c r="B274" s="32" t="s">
        <v>756</v>
      </c>
      <c r="C274" s="32" t="s">
        <v>757</v>
      </c>
      <c r="D274" s="32" t="s">
        <v>761</v>
      </c>
      <c r="E274" s="32" t="s">
        <v>759</v>
      </c>
      <c r="F274" s="32" t="s">
        <v>760</v>
      </c>
      <c r="G274" s="32" t="s">
        <v>613</v>
      </c>
      <c r="H274" s="32" t="s">
        <v>38</v>
      </c>
      <c r="I274" s="32" t="s">
        <v>38</v>
      </c>
      <c r="J274" s="32" t="s">
        <v>50</v>
      </c>
      <c r="K274" s="32" t="s">
        <v>602</v>
      </c>
      <c r="L274" s="32" t="s">
        <v>603</v>
      </c>
      <c r="M274" s="32" t="s">
        <v>83</v>
      </c>
      <c r="N274" s="32" t="s">
        <v>119</v>
      </c>
      <c r="O274" s="32" t="s">
        <v>125</v>
      </c>
      <c r="P274" s="32" t="s">
        <v>41</v>
      </c>
      <c r="Q274" s="32" t="s">
        <v>107</v>
      </c>
      <c r="S274" s="32" t="s">
        <v>54</v>
      </c>
      <c r="T274" s="32" t="s">
        <v>44</v>
      </c>
      <c r="U274" s="32" t="s">
        <v>61</v>
      </c>
      <c r="V274" s="32" t="s">
        <v>45</v>
      </c>
      <c r="W274" s="32" t="s">
        <v>766</v>
      </c>
    </row>
    <row r="275" spans="1:24">
      <c r="A275" s="32" t="s">
        <v>597</v>
      </c>
      <c r="B275" s="32" t="s">
        <v>756</v>
      </c>
      <c r="C275" s="32" t="s">
        <v>762</v>
      </c>
      <c r="D275" s="32" t="s">
        <v>763</v>
      </c>
      <c r="E275" s="32" t="s">
        <v>764</v>
      </c>
      <c r="F275" s="32" t="s">
        <v>765</v>
      </c>
      <c r="G275" s="32" t="s">
        <v>602</v>
      </c>
      <c r="H275" s="32" t="s">
        <v>602</v>
      </c>
      <c r="I275" s="32" t="s">
        <v>602</v>
      </c>
      <c r="J275" s="32" t="s">
        <v>602</v>
      </c>
      <c r="K275" s="32" t="s">
        <v>602</v>
      </c>
      <c r="L275" s="32" t="s">
        <v>603</v>
      </c>
      <c r="M275" s="32" t="s">
        <v>120</v>
      </c>
      <c r="N275" s="32" t="s">
        <v>51</v>
      </c>
      <c r="O275" s="32" t="s">
        <v>40</v>
      </c>
      <c r="P275" s="32" t="s">
        <v>41</v>
      </c>
      <c r="Q275" s="32" t="s">
        <v>101</v>
      </c>
      <c r="S275" s="32" t="s">
        <v>54</v>
      </c>
      <c r="T275" s="32" t="s">
        <v>44</v>
      </c>
      <c r="U275" s="32" t="s">
        <v>61</v>
      </c>
      <c r="V275" s="32" t="s">
        <v>157</v>
      </c>
      <c r="W275" s="32" t="s">
        <v>166</v>
      </c>
    </row>
    <row r="276" spans="1:24">
      <c r="A276" s="32" t="s">
        <v>597</v>
      </c>
      <c r="B276" s="32" t="s">
        <v>756</v>
      </c>
      <c r="C276" s="32" t="s">
        <v>757</v>
      </c>
      <c r="D276" s="32" t="s">
        <v>761</v>
      </c>
      <c r="E276" s="32" t="s">
        <v>759</v>
      </c>
      <c r="F276" s="32" t="s">
        <v>760</v>
      </c>
      <c r="G276" s="32" t="s">
        <v>38</v>
      </c>
      <c r="H276" s="32" t="s">
        <v>38</v>
      </c>
      <c r="I276" s="32" t="s">
        <v>613</v>
      </c>
      <c r="J276" s="32" t="s">
        <v>38</v>
      </c>
      <c r="K276" s="32" t="s">
        <v>602</v>
      </c>
      <c r="M276" s="32" t="s">
        <v>131</v>
      </c>
      <c r="N276" s="32" t="s">
        <v>80</v>
      </c>
      <c r="O276" s="32" t="s">
        <v>40</v>
      </c>
      <c r="P276" s="32" t="s">
        <v>41</v>
      </c>
      <c r="Q276" s="32" t="s">
        <v>107</v>
      </c>
      <c r="S276" s="32" t="s">
        <v>54</v>
      </c>
      <c r="T276" s="32" t="s">
        <v>44</v>
      </c>
      <c r="U276" s="32" t="s">
        <v>67</v>
      </c>
      <c r="V276" s="32" t="s">
        <v>157</v>
      </c>
      <c r="W276" s="32" t="s">
        <v>409</v>
      </c>
    </row>
    <row r="277" spans="1:24">
      <c r="A277" s="32" t="s">
        <v>597</v>
      </c>
      <c r="B277" s="32" t="s">
        <v>756</v>
      </c>
      <c r="C277" s="32" t="s">
        <v>762</v>
      </c>
      <c r="D277" s="32" t="s">
        <v>763</v>
      </c>
      <c r="E277" s="32" t="s">
        <v>764</v>
      </c>
      <c r="F277" s="32" t="s">
        <v>765</v>
      </c>
      <c r="G277" s="32" t="s">
        <v>602</v>
      </c>
      <c r="H277" s="32" t="s">
        <v>38</v>
      </c>
      <c r="I277" s="32" t="s">
        <v>38</v>
      </c>
      <c r="J277" s="32" t="s">
        <v>613</v>
      </c>
      <c r="K277" s="32" t="s">
        <v>602</v>
      </c>
      <c r="M277" s="32" t="s">
        <v>196</v>
      </c>
      <c r="N277" s="32" t="s">
        <v>51</v>
      </c>
      <c r="O277" s="32" t="s">
        <v>40</v>
      </c>
      <c r="P277" s="32" t="s">
        <v>74</v>
      </c>
      <c r="Q277" s="32" t="s">
        <v>101</v>
      </c>
      <c r="S277" s="32" t="s">
        <v>54</v>
      </c>
      <c r="T277" s="32" t="s">
        <v>44</v>
      </c>
      <c r="U277" s="32" t="s">
        <v>287</v>
      </c>
      <c r="V277" s="32" t="s">
        <v>62</v>
      </c>
      <c r="W277" s="32" t="s">
        <v>121</v>
      </c>
    </row>
    <row r="278" spans="1:24">
      <c r="A278" s="32" t="s">
        <v>597</v>
      </c>
      <c r="B278" s="32" t="s">
        <v>756</v>
      </c>
      <c r="C278" s="32" t="s">
        <v>767</v>
      </c>
      <c r="D278" s="32" t="s">
        <v>768</v>
      </c>
      <c r="E278" s="32" t="s">
        <v>759</v>
      </c>
      <c r="F278" s="32" t="s">
        <v>760</v>
      </c>
      <c r="G278" s="32" t="s">
        <v>602</v>
      </c>
      <c r="H278" s="32" t="s">
        <v>38</v>
      </c>
      <c r="I278" s="32" t="s">
        <v>613</v>
      </c>
      <c r="J278" s="32" t="s">
        <v>613</v>
      </c>
      <c r="K278" s="32" t="s">
        <v>602</v>
      </c>
      <c r="M278" s="32" t="s">
        <v>47</v>
      </c>
      <c r="N278" s="32" t="s">
        <v>119</v>
      </c>
      <c r="O278" s="32" t="s">
        <v>145</v>
      </c>
      <c r="P278" s="32" t="s">
        <v>74</v>
      </c>
      <c r="Q278" s="32" t="s">
        <v>107</v>
      </c>
      <c r="S278" s="32" t="s">
        <v>54</v>
      </c>
      <c r="T278" s="32" t="s">
        <v>54</v>
      </c>
      <c r="U278" s="32" t="s">
        <v>67</v>
      </c>
      <c r="V278" s="32" t="s">
        <v>156</v>
      </c>
      <c r="W278" s="32" t="s">
        <v>166</v>
      </c>
    </row>
    <row r="279" spans="1:24">
      <c r="A279" s="32" t="s">
        <v>597</v>
      </c>
      <c r="B279" s="32" t="s">
        <v>756</v>
      </c>
      <c r="C279" s="32" t="s">
        <v>762</v>
      </c>
      <c r="D279" s="32" t="s">
        <v>763</v>
      </c>
      <c r="E279" s="32" t="s">
        <v>764</v>
      </c>
      <c r="F279" s="32" t="s">
        <v>765</v>
      </c>
      <c r="G279" s="32" t="s">
        <v>38</v>
      </c>
      <c r="H279" s="32" t="s">
        <v>38</v>
      </c>
      <c r="I279" s="32" t="s">
        <v>613</v>
      </c>
      <c r="J279" s="32" t="s">
        <v>38</v>
      </c>
      <c r="K279" s="32" t="s">
        <v>602</v>
      </c>
      <c r="L279" s="32" t="s">
        <v>603</v>
      </c>
      <c r="M279" s="32" t="s">
        <v>205</v>
      </c>
      <c r="N279" s="32" t="s">
        <v>119</v>
      </c>
      <c r="O279" s="32" t="s">
        <v>40</v>
      </c>
      <c r="P279" s="32" t="s">
        <v>41</v>
      </c>
      <c r="Q279" s="32" t="s">
        <v>101</v>
      </c>
      <c r="S279" s="32" t="s">
        <v>54</v>
      </c>
      <c r="T279" s="32" t="s">
        <v>44</v>
      </c>
      <c r="U279" s="32" t="s">
        <v>55</v>
      </c>
      <c r="V279" s="32" t="s">
        <v>62</v>
      </c>
      <c r="W279" s="32" t="s">
        <v>46</v>
      </c>
    </row>
    <row r="280" spans="1:24">
      <c r="A280" s="32" t="s">
        <v>597</v>
      </c>
      <c r="B280" s="32" t="s">
        <v>756</v>
      </c>
      <c r="C280" s="32" t="s">
        <v>767</v>
      </c>
      <c r="D280" s="32" t="s">
        <v>768</v>
      </c>
      <c r="E280" s="32" t="s">
        <v>759</v>
      </c>
      <c r="F280" s="32" t="s">
        <v>760</v>
      </c>
      <c r="G280" s="32" t="s">
        <v>38</v>
      </c>
      <c r="H280" s="32" t="s">
        <v>613</v>
      </c>
      <c r="I280" s="32" t="s">
        <v>613</v>
      </c>
      <c r="J280" s="32" t="s">
        <v>38</v>
      </c>
      <c r="K280" s="32" t="s">
        <v>602</v>
      </c>
      <c r="M280" s="32" t="s">
        <v>47</v>
      </c>
      <c r="N280" s="32" t="s">
        <v>51</v>
      </c>
      <c r="O280" s="32" t="s">
        <v>145</v>
      </c>
      <c r="P280" s="32" t="s">
        <v>41</v>
      </c>
      <c r="Q280" s="32" t="s">
        <v>107</v>
      </c>
      <c r="S280" s="32" t="s">
        <v>54</v>
      </c>
      <c r="U280" s="32" t="s">
        <v>67</v>
      </c>
      <c r="V280" s="32" t="s">
        <v>157</v>
      </c>
      <c r="W280" s="32" t="s">
        <v>166</v>
      </c>
    </row>
    <row r="281" spans="1:24">
      <c r="A281" s="32" t="s">
        <v>597</v>
      </c>
      <c r="B281" s="32" t="s">
        <v>756</v>
      </c>
      <c r="C281" s="32" t="s">
        <v>762</v>
      </c>
      <c r="D281" s="32" t="s">
        <v>763</v>
      </c>
      <c r="E281" s="32" t="s">
        <v>764</v>
      </c>
      <c r="F281" s="32" t="s">
        <v>765</v>
      </c>
      <c r="G281" s="32" t="s">
        <v>602</v>
      </c>
      <c r="H281" s="32" t="s">
        <v>602</v>
      </c>
      <c r="I281" s="32" t="s">
        <v>38</v>
      </c>
      <c r="J281" s="32" t="s">
        <v>613</v>
      </c>
      <c r="K281" s="32" t="s">
        <v>602</v>
      </c>
      <c r="M281" s="32" t="s">
        <v>196</v>
      </c>
      <c r="N281" s="32" t="s">
        <v>51</v>
      </c>
      <c r="O281" s="32" t="s">
        <v>106</v>
      </c>
      <c r="P281" s="32" t="s">
        <v>41</v>
      </c>
      <c r="Q281" s="32" t="s">
        <v>101</v>
      </c>
      <c r="S281" s="32" t="s">
        <v>54</v>
      </c>
      <c r="T281" s="32" t="s">
        <v>44</v>
      </c>
      <c r="U281" s="32" t="s">
        <v>287</v>
      </c>
      <c r="V281" s="32" t="s">
        <v>45</v>
      </c>
      <c r="W281" s="32" t="s">
        <v>46</v>
      </c>
    </row>
    <row r="282" spans="1:24">
      <c r="A282" s="32" t="s">
        <v>597</v>
      </c>
      <c r="B282" s="32" t="s">
        <v>756</v>
      </c>
      <c r="C282" s="32" t="s">
        <v>767</v>
      </c>
      <c r="D282" s="32" t="s">
        <v>768</v>
      </c>
      <c r="E282" s="32" t="s">
        <v>759</v>
      </c>
      <c r="F282" s="32" t="s">
        <v>760</v>
      </c>
      <c r="G282" s="32" t="s">
        <v>613</v>
      </c>
      <c r="H282" s="32" t="s">
        <v>613</v>
      </c>
      <c r="I282" s="32" t="s">
        <v>602</v>
      </c>
      <c r="J282" s="32" t="s">
        <v>602</v>
      </c>
      <c r="K282" s="32" t="s">
        <v>602</v>
      </c>
      <c r="M282" s="32" t="s">
        <v>104</v>
      </c>
      <c r="N282" s="32" t="s">
        <v>73</v>
      </c>
      <c r="O282" s="32" t="s">
        <v>283</v>
      </c>
      <c r="P282" s="32" t="s">
        <v>74</v>
      </c>
      <c r="Q282" s="32" t="s">
        <v>107</v>
      </c>
      <c r="S282" s="32" t="s">
        <v>54</v>
      </c>
      <c r="T282" s="32" t="s">
        <v>44</v>
      </c>
      <c r="U282" s="32" t="s">
        <v>82</v>
      </c>
      <c r="W282" s="32" t="s">
        <v>166</v>
      </c>
      <c r="X282" s="32" t="s">
        <v>769</v>
      </c>
    </row>
    <row r="283" spans="1:24">
      <c r="A283" s="32" t="s">
        <v>597</v>
      </c>
      <c r="B283" s="32" t="s">
        <v>756</v>
      </c>
      <c r="C283" s="32" t="s">
        <v>762</v>
      </c>
      <c r="D283" s="32" t="s">
        <v>763</v>
      </c>
      <c r="E283" s="32" t="s">
        <v>764</v>
      </c>
      <c r="F283" s="32" t="s">
        <v>765</v>
      </c>
      <c r="G283" s="32" t="s">
        <v>602</v>
      </c>
      <c r="H283" s="32" t="s">
        <v>602</v>
      </c>
      <c r="I283" s="32" t="s">
        <v>602</v>
      </c>
      <c r="J283" s="32" t="s">
        <v>613</v>
      </c>
      <c r="K283" s="32" t="s">
        <v>602</v>
      </c>
      <c r="L283" s="32" t="s">
        <v>603</v>
      </c>
      <c r="M283" s="32" t="s">
        <v>196</v>
      </c>
      <c r="N283" s="32" t="s">
        <v>51</v>
      </c>
      <c r="O283" s="32" t="s">
        <v>106</v>
      </c>
      <c r="P283" s="32" t="s">
        <v>74</v>
      </c>
      <c r="Q283" s="32" t="s">
        <v>101</v>
      </c>
      <c r="S283" s="32" t="s">
        <v>54</v>
      </c>
      <c r="T283" s="32" t="s">
        <v>44</v>
      </c>
      <c r="U283" s="32" t="s">
        <v>116</v>
      </c>
      <c r="V283" s="32" t="s">
        <v>45</v>
      </c>
      <c r="W283" s="32" t="s">
        <v>46</v>
      </c>
    </row>
    <row r="284" spans="1:24">
      <c r="A284" s="32" t="s">
        <v>597</v>
      </c>
      <c r="B284" s="32" t="s">
        <v>756</v>
      </c>
      <c r="C284" s="32" t="s">
        <v>767</v>
      </c>
      <c r="D284" s="32" t="s">
        <v>768</v>
      </c>
      <c r="E284" s="32" t="s">
        <v>759</v>
      </c>
      <c r="F284" s="32" t="s">
        <v>760</v>
      </c>
      <c r="G284" s="32" t="s">
        <v>38</v>
      </c>
      <c r="H284" s="32" t="s">
        <v>613</v>
      </c>
      <c r="I284" s="32" t="s">
        <v>613</v>
      </c>
      <c r="J284" s="32" t="s">
        <v>38</v>
      </c>
      <c r="K284" s="32" t="s">
        <v>602</v>
      </c>
      <c r="L284" s="32" t="s">
        <v>603</v>
      </c>
      <c r="M284" s="32" t="s">
        <v>104</v>
      </c>
      <c r="N284" s="32" t="s">
        <v>73</v>
      </c>
      <c r="O284" s="32" t="s">
        <v>60</v>
      </c>
      <c r="P284" s="32" t="s">
        <v>74</v>
      </c>
      <c r="Q284" s="32" t="s">
        <v>107</v>
      </c>
      <c r="S284" s="32" t="s">
        <v>54</v>
      </c>
      <c r="T284" s="32" t="s">
        <v>44</v>
      </c>
      <c r="U284" s="32" t="s">
        <v>82</v>
      </c>
      <c r="V284" s="32" t="s">
        <v>156</v>
      </c>
      <c r="W284" s="32" t="s">
        <v>46</v>
      </c>
    </row>
    <row r="285" spans="1:24">
      <c r="A285" s="32" t="s">
        <v>597</v>
      </c>
      <c r="B285" s="32" t="s">
        <v>756</v>
      </c>
      <c r="C285" s="32" t="s">
        <v>770</v>
      </c>
      <c r="D285" s="32" t="s">
        <v>771</v>
      </c>
      <c r="E285" s="32" t="s">
        <v>764</v>
      </c>
      <c r="F285" s="32" t="s">
        <v>765</v>
      </c>
      <c r="G285" s="32" t="s">
        <v>38</v>
      </c>
      <c r="H285" s="32" t="s">
        <v>602</v>
      </c>
      <c r="I285" s="32" t="s">
        <v>602</v>
      </c>
      <c r="J285" s="32" t="s">
        <v>602</v>
      </c>
      <c r="K285" s="32" t="s">
        <v>602</v>
      </c>
      <c r="L285" s="32" t="s">
        <v>603</v>
      </c>
      <c r="M285" s="32" t="s">
        <v>158</v>
      </c>
      <c r="N285" s="32" t="s">
        <v>73</v>
      </c>
      <c r="O285" s="32" t="s">
        <v>106</v>
      </c>
      <c r="P285" s="32" t="s">
        <v>74</v>
      </c>
      <c r="Q285" s="32" t="s">
        <v>101</v>
      </c>
      <c r="T285" s="32" t="s">
        <v>44</v>
      </c>
      <c r="U285" s="32" t="s">
        <v>55</v>
      </c>
      <c r="V285" s="32" t="s">
        <v>62</v>
      </c>
      <c r="W285" s="32" t="s">
        <v>102</v>
      </c>
    </row>
    <row r="286" spans="1:24">
      <c r="A286" s="32" t="s">
        <v>597</v>
      </c>
      <c r="B286" s="32" t="s">
        <v>756</v>
      </c>
      <c r="C286" s="32" t="s">
        <v>772</v>
      </c>
      <c r="D286" s="32" t="s">
        <v>516</v>
      </c>
      <c r="E286" s="32" t="s">
        <v>759</v>
      </c>
      <c r="F286" s="32" t="s">
        <v>760</v>
      </c>
      <c r="G286" s="32" t="s">
        <v>38</v>
      </c>
      <c r="I286" s="32" t="s">
        <v>613</v>
      </c>
      <c r="J286" s="32" t="s">
        <v>602</v>
      </c>
      <c r="K286" s="32" t="s">
        <v>602</v>
      </c>
      <c r="L286" s="32" t="s">
        <v>605</v>
      </c>
      <c r="M286" s="32" t="s">
        <v>77</v>
      </c>
      <c r="N286" s="32" t="s">
        <v>39</v>
      </c>
      <c r="O286" s="32" t="s">
        <v>40</v>
      </c>
      <c r="P286" s="32" t="s">
        <v>74</v>
      </c>
      <c r="Q286" s="32" t="s">
        <v>107</v>
      </c>
      <c r="S286" s="32" t="s">
        <v>54</v>
      </c>
      <c r="T286" s="32" t="s">
        <v>44</v>
      </c>
      <c r="U286" s="32" t="s">
        <v>82</v>
      </c>
      <c r="V286" s="32" t="s">
        <v>45</v>
      </c>
      <c r="W286" s="32" t="s">
        <v>141</v>
      </c>
    </row>
    <row r="287" spans="1:24">
      <c r="A287" s="32" t="s">
        <v>597</v>
      </c>
      <c r="B287" s="32" t="s">
        <v>756</v>
      </c>
      <c r="C287" s="32" t="s">
        <v>770</v>
      </c>
      <c r="D287" s="32" t="s">
        <v>771</v>
      </c>
      <c r="E287" s="32" t="s">
        <v>764</v>
      </c>
      <c r="F287" s="32" t="s">
        <v>765</v>
      </c>
      <c r="G287" s="32" t="s">
        <v>602</v>
      </c>
      <c r="H287" s="32" t="s">
        <v>602</v>
      </c>
      <c r="I287" s="32" t="s">
        <v>38</v>
      </c>
      <c r="J287" s="32" t="s">
        <v>602</v>
      </c>
      <c r="K287" s="32" t="s">
        <v>602</v>
      </c>
      <c r="L287" s="32" t="s">
        <v>603</v>
      </c>
      <c r="M287" s="32" t="s">
        <v>127</v>
      </c>
      <c r="N287" s="32" t="s">
        <v>51</v>
      </c>
      <c r="O287" s="32" t="s">
        <v>52</v>
      </c>
      <c r="P287" s="32" t="s">
        <v>92</v>
      </c>
      <c r="Q287" s="32" t="s">
        <v>107</v>
      </c>
      <c r="S287" s="32" t="s">
        <v>92</v>
      </c>
      <c r="T287" s="32" t="s">
        <v>44</v>
      </c>
      <c r="U287" s="32" t="s">
        <v>67</v>
      </c>
      <c r="W287" s="32" t="s">
        <v>121</v>
      </c>
    </row>
    <row r="288" spans="1:24">
      <c r="A288" s="32" t="s">
        <v>597</v>
      </c>
      <c r="B288" s="32" t="s">
        <v>756</v>
      </c>
      <c r="C288" s="32" t="s">
        <v>770</v>
      </c>
      <c r="D288" s="32" t="s">
        <v>773</v>
      </c>
      <c r="E288" s="32" t="s">
        <v>764</v>
      </c>
      <c r="F288" s="32" t="s">
        <v>765</v>
      </c>
      <c r="G288" s="32" t="s">
        <v>602</v>
      </c>
      <c r="H288" s="32" t="s">
        <v>602</v>
      </c>
      <c r="I288" s="32" t="s">
        <v>613</v>
      </c>
      <c r="J288" s="32" t="s">
        <v>602</v>
      </c>
      <c r="K288" s="32" t="s">
        <v>38</v>
      </c>
      <c r="M288" s="32" t="s">
        <v>99</v>
      </c>
      <c r="N288" s="32" t="s">
        <v>51</v>
      </c>
      <c r="O288" s="32" t="s">
        <v>145</v>
      </c>
      <c r="P288" s="32" t="s">
        <v>74</v>
      </c>
      <c r="Q288" s="32" t="s">
        <v>101</v>
      </c>
      <c r="T288" s="32" t="s">
        <v>44</v>
      </c>
      <c r="U288" s="32" t="s">
        <v>67</v>
      </c>
      <c r="W288" s="32" t="s">
        <v>46</v>
      </c>
    </row>
    <row r="289" spans="1:23">
      <c r="A289" s="32" t="s">
        <v>597</v>
      </c>
      <c r="B289" s="32" t="s">
        <v>756</v>
      </c>
      <c r="C289" s="32" t="s">
        <v>772</v>
      </c>
      <c r="D289" s="32" t="s">
        <v>516</v>
      </c>
      <c r="E289" s="32" t="s">
        <v>759</v>
      </c>
      <c r="F289" s="32" t="s">
        <v>760</v>
      </c>
      <c r="G289" s="32" t="s">
        <v>38</v>
      </c>
      <c r="H289" s="32" t="s">
        <v>38</v>
      </c>
      <c r="I289" s="32" t="s">
        <v>613</v>
      </c>
      <c r="J289" s="32" t="s">
        <v>38</v>
      </c>
      <c r="K289" s="32" t="s">
        <v>602</v>
      </c>
      <c r="L289" s="32" t="s">
        <v>603</v>
      </c>
      <c r="M289" s="32" t="s">
        <v>77</v>
      </c>
      <c r="N289" s="32" t="s">
        <v>39</v>
      </c>
      <c r="O289" s="32" t="s">
        <v>40</v>
      </c>
      <c r="P289" s="32" t="s">
        <v>41</v>
      </c>
      <c r="Q289" s="32" t="s">
        <v>107</v>
      </c>
      <c r="S289" s="32" t="s">
        <v>54</v>
      </c>
      <c r="T289" s="32" t="s">
        <v>44</v>
      </c>
      <c r="U289" s="32" t="s">
        <v>82</v>
      </c>
      <c r="V289" s="32" t="s">
        <v>45</v>
      </c>
      <c r="W289" s="32" t="s">
        <v>202</v>
      </c>
    </row>
    <row r="290" spans="1:23">
      <c r="A290" s="32" t="s">
        <v>597</v>
      </c>
      <c r="B290" s="32" t="s">
        <v>756</v>
      </c>
      <c r="C290" s="32" t="s">
        <v>770</v>
      </c>
      <c r="D290" s="32" t="s">
        <v>773</v>
      </c>
      <c r="E290" s="32" t="s">
        <v>764</v>
      </c>
      <c r="F290" s="32" t="s">
        <v>765</v>
      </c>
      <c r="G290" s="32" t="s">
        <v>602</v>
      </c>
      <c r="H290" s="32" t="s">
        <v>602</v>
      </c>
      <c r="I290" s="32" t="s">
        <v>613</v>
      </c>
      <c r="J290" s="32" t="s">
        <v>613</v>
      </c>
      <c r="K290" s="32" t="s">
        <v>602</v>
      </c>
      <c r="L290" s="32" t="s">
        <v>603</v>
      </c>
      <c r="M290" s="32" t="s">
        <v>83</v>
      </c>
      <c r="N290" s="32" t="s">
        <v>80</v>
      </c>
      <c r="O290" s="32" t="s">
        <v>60</v>
      </c>
      <c r="P290" s="32" t="s">
        <v>74</v>
      </c>
      <c r="Q290" s="32" t="s">
        <v>107</v>
      </c>
      <c r="S290" s="32" t="s">
        <v>54</v>
      </c>
      <c r="T290" s="32" t="s">
        <v>44</v>
      </c>
      <c r="U290" s="32" t="s">
        <v>67</v>
      </c>
      <c r="V290" s="32" t="s">
        <v>156</v>
      </c>
      <c r="W290" s="32" t="s">
        <v>257</v>
      </c>
    </row>
    <row r="291" spans="1:23">
      <c r="A291" s="32" t="s">
        <v>597</v>
      </c>
      <c r="B291" s="32" t="s">
        <v>756</v>
      </c>
      <c r="C291" s="32" t="s">
        <v>772</v>
      </c>
      <c r="D291" s="32" t="s">
        <v>516</v>
      </c>
      <c r="E291" s="32" t="s">
        <v>759</v>
      </c>
      <c r="F291" s="32" t="s">
        <v>760</v>
      </c>
      <c r="G291" s="32" t="s">
        <v>38</v>
      </c>
      <c r="H291" s="32" t="s">
        <v>38</v>
      </c>
      <c r="I291" s="32" t="s">
        <v>38</v>
      </c>
      <c r="J291" s="32" t="s">
        <v>38</v>
      </c>
      <c r="K291" s="32" t="s">
        <v>38</v>
      </c>
      <c r="L291" s="32" t="s">
        <v>605</v>
      </c>
      <c r="M291" s="32" t="s">
        <v>83</v>
      </c>
      <c r="N291" s="32" t="s">
        <v>73</v>
      </c>
      <c r="O291" s="32" t="s">
        <v>283</v>
      </c>
      <c r="P291" s="32" t="s">
        <v>41</v>
      </c>
      <c r="Q291" s="32" t="s">
        <v>107</v>
      </c>
      <c r="S291" s="32" t="s">
        <v>54</v>
      </c>
      <c r="T291" s="32" t="s">
        <v>44</v>
      </c>
      <c r="U291" s="32" t="s">
        <v>55</v>
      </c>
      <c r="V291" s="32" t="s">
        <v>45</v>
      </c>
      <c r="W291" s="32" t="s">
        <v>213</v>
      </c>
    </row>
    <row r="292" spans="1:23">
      <c r="A292" s="32" t="s">
        <v>597</v>
      </c>
      <c r="B292" s="32" t="s">
        <v>756</v>
      </c>
      <c r="C292" s="32" t="s">
        <v>774</v>
      </c>
    </row>
    <row r="293" spans="1:23">
      <c r="A293" s="32" t="s">
        <v>597</v>
      </c>
      <c r="B293" s="32" t="s">
        <v>756</v>
      </c>
      <c r="C293" s="32" t="s">
        <v>772</v>
      </c>
      <c r="D293" s="32" t="s">
        <v>517</v>
      </c>
      <c r="E293" s="32" t="s">
        <v>759</v>
      </c>
      <c r="F293" s="32" t="s">
        <v>760</v>
      </c>
      <c r="G293" s="32" t="s">
        <v>38</v>
      </c>
      <c r="H293" s="32" t="s">
        <v>38</v>
      </c>
      <c r="I293" s="32" t="s">
        <v>602</v>
      </c>
      <c r="J293" s="32" t="s">
        <v>38</v>
      </c>
      <c r="K293" s="32" t="s">
        <v>602</v>
      </c>
      <c r="L293" s="32" t="s">
        <v>603</v>
      </c>
      <c r="M293" s="32" t="s">
        <v>83</v>
      </c>
      <c r="N293" s="32" t="s">
        <v>119</v>
      </c>
      <c r="O293" s="32" t="s">
        <v>60</v>
      </c>
      <c r="P293" s="32" t="s">
        <v>74</v>
      </c>
      <c r="Q293" s="32" t="s">
        <v>107</v>
      </c>
      <c r="S293" s="32" t="s">
        <v>54</v>
      </c>
      <c r="T293" s="32" t="s">
        <v>44</v>
      </c>
      <c r="U293" s="32" t="s">
        <v>55</v>
      </c>
      <c r="V293" s="32" t="s">
        <v>45</v>
      </c>
      <c r="W293" s="32" t="s">
        <v>46</v>
      </c>
    </row>
    <row r="294" spans="1:23">
      <c r="A294" s="32" t="s">
        <v>597</v>
      </c>
      <c r="B294" s="32" t="s">
        <v>756</v>
      </c>
      <c r="C294" s="32" t="s">
        <v>775</v>
      </c>
      <c r="D294" s="32" t="s">
        <v>614</v>
      </c>
      <c r="E294" s="32" t="s">
        <v>764</v>
      </c>
      <c r="F294" s="32" t="s">
        <v>765</v>
      </c>
      <c r="G294" s="32" t="s">
        <v>38</v>
      </c>
      <c r="H294" s="32" t="s">
        <v>38</v>
      </c>
      <c r="I294" s="32" t="s">
        <v>613</v>
      </c>
      <c r="J294" s="32" t="s">
        <v>38</v>
      </c>
      <c r="K294" s="32" t="s">
        <v>602</v>
      </c>
      <c r="L294" s="32" t="s">
        <v>603</v>
      </c>
      <c r="N294" s="32" t="s">
        <v>73</v>
      </c>
      <c r="O294" s="32" t="s">
        <v>125</v>
      </c>
      <c r="P294" s="32" t="s">
        <v>41</v>
      </c>
      <c r="Q294" s="32" t="s">
        <v>751</v>
      </c>
      <c r="S294" s="32" t="s">
        <v>44</v>
      </c>
      <c r="T294" s="32" t="s">
        <v>44</v>
      </c>
      <c r="U294" s="32" t="s">
        <v>55</v>
      </c>
      <c r="V294" s="32" t="s">
        <v>157</v>
      </c>
      <c r="W294" s="32" t="s">
        <v>339</v>
      </c>
    </row>
    <row r="295" spans="1:23">
      <c r="A295" s="32" t="s">
        <v>597</v>
      </c>
      <c r="B295" s="32" t="s">
        <v>756</v>
      </c>
      <c r="C295" s="32" t="s">
        <v>772</v>
      </c>
      <c r="D295" s="32" t="s">
        <v>516</v>
      </c>
      <c r="E295" s="32" t="s">
        <v>759</v>
      </c>
      <c r="F295" s="32" t="s">
        <v>760</v>
      </c>
      <c r="G295" s="32" t="s">
        <v>38</v>
      </c>
      <c r="H295" s="32" t="s">
        <v>613</v>
      </c>
      <c r="I295" s="32" t="s">
        <v>602</v>
      </c>
      <c r="J295" s="32" t="s">
        <v>602</v>
      </c>
      <c r="K295" s="32" t="s">
        <v>602</v>
      </c>
      <c r="M295" s="32" t="s">
        <v>178</v>
      </c>
      <c r="N295" s="32" t="s">
        <v>80</v>
      </c>
      <c r="O295" s="32" t="s">
        <v>40</v>
      </c>
      <c r="P295" s="32" t="s">
        <v>41</v>
      </c>
      <c r="Q295" s="32" t="s">
        <v>107</v>
      </c>
      <c r="S295" s="32" t="s">
        <v>44</v>
      </c>
      <c r="T295" s="32" t="s">
        <v>54</v>
      </c>
      <c r="U295" s="32" t="s">
        <v>82</v>
      </c>
      <c r="V295" s="32" t="s">
        <v>68</v>
      </c>
      <c r="W295" s="32" t="s">
        <v>121</v>
      </c>
    </row>
    <row r="296" spans="1:23">
      <c r="A296" s="32" t="s">
        <v>597</v>
      </c>
      <c r="B296" s="32" t="s">
        <v>756</v>
      </c>
      <c r="C296" s="32" t="s">
        <v>775</v>
      </c>
      <c r="D296" s="32" t="s">
        <v>614</v>
      </c>
      <c r="E296" s="32" t="s">
        <v>764</v>
      </c>
      <c r="F296" s="32" t="s">
        <v>765</v>
      </c>
      <c r="G296" s="32" t="s">
        <v>602</v>
      </c>
      <c r="H296" s="32" t="s">
        <v>602</v>
      </c>
      <c r="I296" s="32" t="s">
        <v>38</v>
      </c>
      <c r="J296" s="32" t="s">
        <v>602</v>
      </c>
      <c r="K296" s="32" t="s">
        <v>602</v>
      </c>
      <c r="L296" s="32" t="s">
        <v>603</v>
      </c>
      <c r="M296" s="32" t="s">
        <v>158</v>
      </c>
      <c r="N296" s="32" t="s">
        <v>73</v>
      </c>
      <c r="O296" s="32" t="s">
        <v>40</v>
      </c>
      <c r="P296" s="32" t="s">
        <v>41</v>
      </c>
      <c r="Q296" s="32" t="s">
        <v>101</v>
      </c>
      <c r="S296" s="32" t="s">
        <v>54</v>
      </c>
      <c r="T296" s="32" t="s">
        <v>44</v>
      </c>
      <c r="U296" s="32" t="s">
        <v>55</v>
      </c>
      <c r="V296" s="32" t="s">
        <v>45</v>
      </c>
      <c r="W296" s="32" t="s">
        <v>776</v>
      </c>
    </row>
    <row r="297" spans="1:23">
      <c r="A297" s="32" t="s">
        <v>597</v>
      </c>
      <c r="B297" s="32" t="s">
        <v>756</v>
      </c>
      <c r="C297" s="32" t="s">
        <v>772</v>
      </c>
      <c r="D297" s="32" t="s">
        <v>516</v>
      </c>
      <c r="E297" s="32" t="s">
        <v>759</v>
      </c>
      <c r="F297" s="32" t="s">
        <v>760</v>
      </c>
      <c r="G297" s="32" t="s">
        <v>602</v>
      </c>
      <c r="H297" s="32" t="s">
        <v>38</v>
      </c>
      <c r="I297" s="32" t="s">
        <v>602</v>
      </c>
      <c r="J297" s="32" t="s">
        <v>602</v>
      </c>
      <c r="K297" s="32" t="s">
        <v>602</v>
      </c>
      <c r="M297" s="32" t="s">
        <v>178</v>
      </c>
      <c r="N297" s="32" t="s">
        <v>80</v>
      </c>
      <c r="O297" s="32" t="s">
        <v>40</v>
      </c>
      <c r="P297" s="32" t="s">
        <v>74</v>
      </c>
      <c r="Q297" s="32" t="s">
        <v>42</v>
      </c>
      <c r="R297" s="32" t="s">
        <v>777</v>
      </c>
      <c r="S297" s="32" t="s">
        <v>44</v>
      </c>
      <c r="T297" s="32" t="s">
        <v>54</v>
      </c>
      <c r="U297" s="32" t="s">
        <v>82</v>
      </c>
      <c r="V297" s="32" t="s">
        <v>68</v>
      </c>
      <c r="W297" s="32" t="s">
        <v>121</v>
      </c>
    </row>
    <row r="298" spans="1:23">
      <c r="A298" s="32" t="s">
        <v>597</v>
      </c>
      <c r="B298" s="32" t="s">
        <v>756</v>
      </c>
      <c r="C298" s="32" t="s">
        <v>775</v>
      </c>
      <c r="D298" s="32" t="s">
        <v>778</v>
      </c>
      <c r="E298" s="32" t="s">
        <v>764</v>
      </c>
      <c r="F298" s="32" t="s">
        <v>765</v>
      </c>
      <c r="G298" s="32" t="s">
        <v>602</v>
      </c>
      <c r="H298" s="32" t="s">
        <v>602</v>
      </c>
      <c r="I298" s="32" t="s">
        <v>602</v>
      </c>
      <c r="J298" s="32" t="s">
        <v>602</v>
      </c>
      <c r="K298" s="32" t="s">
        <v>602</v>
      </c>
      <c r="L298" s="32" t="s">
        <v>603</v>
      </c>
      <c r="M298" s="32" t="s">
        <v>47</v>
      </c>
      <c r="N298" s="32" t="s">
        <v>39</v>
      </c>
      <c r="O298" s="32" t="s">
        <v>40</v>
      </c>
      <c r="P298" s="32" t="s">
        <v>41</v>
      </c>
      <c r="Q298" s="32" t="s">
        <v>107</v>
      </c>
      <c r="S298" s="32" t="s">
        <v>54</v>
      </c>
      <c r="T298" s="32" t="s">
        <v>44</v>
      </c>
      <c r="U298" s="32" t="s">
        <v>67</v>
      </c>
      <c r="V298" s="32" t="s">
        <v>62</v>
      </c>
      <c r="W298" s="32" t="s">
        <v>121</v>
      </c>
    </row>
    <row r="299" spans="1:23">
      <c r="A299" s="32" t="s">
        <v>597</v>
      </c>
      <c r="B299" s="32" t="s">
        <v>756</v>
      </c>
      <c r="C299" s="32" t="s">
        <v>779</v>
      </c>
      <c r="D299" s="32" t="s">
        <v>635</v>
      </c>
      <c r="E299" s="32" t="s">
        <v>759</v>
      </c>
      <c r="F299" s="32" t="s">
        <v>760</v>
      </c>
      <c r="G299" s="32" t="s">
        <v>38</v>
      </c>
      <c r="H299" s="32" t="s">
        <v>38</v>
      </c>
      <c r="I299" s="32" t="s">
        <v>50</v>
      </c>
      <c r="J299" s="32" t="s">
        <v>38</v>
      </c>
      <c r="K299" s="32" t="s">
        <v>38</v>
      </c>
      <c r="N299" s="32" t="s">
        <v>73</v>
      </c>
      <c r="O299" s="32" t="s">
        <v>40</v>
      </c>
      <c r="P299" s="32" t="s">
        <v>74</v>
      </c>
      <c r="Q299" s="32" t="s">
        <v>101</v>
      </c>
      <c r="S299" s="32" t="s">
        <v>44</v>
      </c>
      <c r="T299" s="32" t="s">
        <v>44</v>
      </c>
      <c r="U299" s="32" t="s">
        <v>61</v>
      </c>
      <c r="V299" s="32" t="s">
        <v>68</v>
      </c>
      <c r="W299" s="32" t="s">
        <v>46</v>
      </c>
    </row>
    <row r="300" spans="1:23">
      <c r="A300" s="32" t="s">
        <v>597</v>
      </c>
      <c r="B300" s="32" t="s">
        <v>756</v>
      </c>
      <c r="C300" s="32" t="s">
        <v>780</v>
      </c>
      <c r="D300" s="32" t="s">
        <v>635</v>
      </c>
      <c r="E300" s="32" t="s">
        <v>759</v>
      </c>
      <c r="F300" s="32" t="s">
        <v>765</v>
      </c>
      <c r="G300" s="32" t="s">
        <v>602</v>
      </c>
      <c r="H300" s="32" t="s">
        <v>613</v>
      </c>
      <c r="I300" s="32" t="s">
        <v>50</v>
      </c>
      <c r="J300" s="32" t="s">
        <v>613</v>
      </c>
      <c r="K300" s="32" t="s">
        <v>602</v>
      </c>
      <c r="M300" s="32" t="s">
        <v>77</v>
      </c>
      <c r="N300" s="32" t="s">
        <v>80</v>
      </c>
      <c r="O300" s="32" t="s">
        <v>60</v>
      </c>
      <c r="P300" s="32" t="s">
        <v>92</v>
      </c>
      <c r="S300" s="32" t="s">
        <v>92</v>
      </c>
      <c r="T300" s="32" t="s">
        <v>44</v>
      </c>
      <c r="U300" s="32" t="s">
        <v>82</v>
      </c>
      <c r="V300" s="32" t="s">
        <v>45</v>
      </c>
      <c r="W300" s="32" t="s">
        <v>46</v>
      </c>
    </row>
    <row r="301" spans="1:23">
      <c r="A301" s="32" t="s">
        <v>597</v>
      </c>
      <c r="B301" s="32" t="s">
        <v>756</v>
      </c>
      <c r="C301" s="32" t="s">
        <v>775</v>
      </c>
      <c r="D301" s="32" t="s">
        <v>614</v>
      </c>
      <c r="E301" s="32" t="s">
        <v>764</v>
      </c>
      <c r="F301" s="32" t="s">
        <v>765</v>
      </c>
      <c r="G301" s="32" t="s">
        <v>602</v>
      </c>
      <c r="H301" s="32" t="s">
        <v>602</v>
      </c>
      <c r="I301" s="32" t="s">
        <v>613</v>
      </c>
      <c r="J301" s="32" t="s">
        <v>38</v>
      </c>
      <c r="K301" s="32" t="s">
        <v>602</v>
      </c>
      <c r="L301" s="32" t="s">
        <v>603</v>
      </c>
      <c r="M301" s="32" t="s">
        <v>158</v>
      </c>
      <c r="N301" s="32" t="s">
        <v>80</v>
      </c>
      <c r="O301" s="32" t="s">
        <v>40</v>
      </c>
      <c r="P301" s="32" t="s">
        <v>41</v>
      </c>
      <c r="Q301" s="32" t="s">
        <v>107</v>
      </c>
      <c r="S301" s="32" t="s">
        <v>54</v>
      </c>
      <c r="T301" s="32" t="s">
        <v>44</v>
      </c>
      <c r="U301" s="32" t="s">
        <v>67</v>
      </c>
      <c r="V301" s="32" t="s">
        <v>62</v>
      </c>
      <c r="W301" s="32" t="s">
        <v>289</v>
      </c>
    </row>
    <row r="302" spans="1:23">
      <c r="A302" s="32" t="s">
        <v>597</v>
      </c>
      <c r="B302" s="32" t="s">
        <v>756</v>
      </c>
      <c r="C302" s="32" t="s">
        <v>780</v>
      </c>
      <c r="D302" s="32" t="s">
        <v>635</v>
      </c>
      <c r="E302" s="32" t="s">
        <v>759</v>
      </c>
      <c r="F302" s="32" t="s">
        <v>760</v>
      </c>
      <c r="G302" s="32" t="s">
        <v>602</v>
      </c>
      <c r="H302" s="32" t="s">
        <v>38</v>
      </c>
      <c r="I302" s="32" t="s">
        <v>613</v>
      </c>
      <c r="J302" s="32" t="s">
        <v>50</v>
      </c>
      <c r="K302" s="32" t="s">
        <v>602</v>
      </c>
      <c r="L302" s="32" t="s">
        <v>603</v>
      </c>
      <c r="N302" s="32" t="s">
        <v>80</v>
      </c>
      <c r="O302" s="32" t="s">
        <v>60</v>
      </c>
      <c r="P302" s="32" t="s">
        <v>92</v>
      </c>
      <c r="Q302" s="32" t="s">
        <v>781</v>
      </c>
      <c r="S302" s="32" t="s">
        <v>54</v>
      </c>
      <c r="T302" s="32" t="s">
        <v>44</v>
      </c>
      <c r="U302" s="32" t="s">
        <v>82</v>
      </c>
      <c r="V302" s="32" t="s">
        <v>45</v>
      </c>
      <c r="W302" s="32" t="s">
        <v>46</v>
      </c>
    </row>
    <row r="303" spans="1:23">
      <c r="A303" s="32" t="s">
        <v>597</v>
      </c>
      <c r="B303" s="32" t="s">
        <v>756</v>
      </c>
      <c r="C303" s="32" t="s">
        <v>775</v>
      </c>
      <c r="D303" s="32" t="s">
        <v>614</v>
      </c>
      <c r="E303" s="32" t="s">
        <v>764</v>
      </c>
      <c r="F303" s="32" t="s">
        <v>765</v>
      </c>
      <c r="G303" s="32" t="s">
        <v>602</v>
      </c>
      <c r="H303" s="32" t="s">
        <v>38</v>
      </c>
      <c r="I303" s="32" t="s">
        <v>602</v>
      </c>
      <c r="J303" s="32" t="s">
        <v>38</v>
      </c>
      <c r="K303" s="32" t="s">
        <v>602</v>
      </c>
      <c r="M303" s="32" t="s">
        <v>321</v>
      </c>
      <c r="O303" s="32" t="s">
        <v>40</v>
      </c>
      <c r="P303" s="32" t="s">
        <v>41</v>
      </c>
      <c r="Q303" s="32" t="s">
        <v>186</v>
      </c>
      <c r="S303" s="32" t="s">
        <v>54</v>
      </c>
      <c r="T303" s="32" t="s">
        <v>44</v>
      </c>
      <c r="U303" s="32" t="s">
        <v>287</v>
      </c>
      <c r="V303" s="32" t="s">
        <v>62</v>
      </c>
      <c r="W303" s="32" t="s">
        <v>357</v>
      </c>
    </row>
    <row r="304" spans="1:23">
      <c r="A304" s="32" t="s">
        <v>597</v>
      </c>
      <c r="B304" s="32" t="s">
        <v>756</v>
      </c>
      <c r="C304" s="32" t="s">
        <v>779</v>
      </c>
      <c r="D304" s="32" t="s">
        <v>635</v>
      </c>
      <c r="E304" s="32" t="s">
        <v>759</v>
      </c>
      <c r="F304" s="32" t="s">
        <v>760</v>
      </c>
      <c r="G304" s="32" t="s">
        <v>38</v>
      </c>
      <c r="H304" s="32" t="s">
        <v>38</v>
      </c>
      <c r="I304" s="32" t="s">
        <v>38</v>
      </c>
      <c r="J304" s="32" t="s">
        <v>613</v>
      </c>
      <c r="K304" s="32" t="s">
        <v>38</v>
      </c>
      <c r="L304" s="32" t="s">
        <v>603</v>
      </c>
      <c r="M304" s="32" t="s">
        <v>83</v>
      </c>
      <c r="N304" s="32" t="s">
        <v>51</v>
      </c>
      <c r="O304" s="32" t="s">
        <v>125</v>
      </c>
      <c r="P304" s="32" t="s">
        <v>74</v>
      </c>
      <c r="Q304" s="32" t="s">
        <v>107</v>
      </c>
      <c r="S304" s="32" t="s">
        <v>54</v>
      </c>
      <c r="T304" s="32" t="s">
        <v>44</v>
      </c>
      <c r="U304" s="32" t="s">
        <v>61</v>
      </c>
      <c r="W304" s="32" t="s">
        <v>213</v>
      </c>
    </row>
    <row r="305" spans="1:24">
      <c r="A305" s="32" t="s">
        <v>597</v>
      </c>
      <c r="B305" s="32" t="s">
        <v>756</v>
      </c>
      <c r="C305" s="32" t="s">
        <v>782</v>
      </c>
    </row>
    <row r="306" spans="1:24">
      <c r="A306" s="32" t="s">
        <v>597</v>
      </c>
      <c r="B306" s="32" t="s">
        <v>756</v>
      </c>
      <c r="C306" s="32" t="s">
        <v>784</v>
      </c>
      <c r="D306" s="32" t="s">
        <v>470</v>
      </c>
      <c r="E306" s="32" t="s">
        <v>764</v>
      </c>
      <c r="F306" s="32" t="s">
        <v>765</v>
      </c>
      <c r="G306" s="32" t="s">
        <v>602</v>
      </c>
      <c r="H306" s="32" t="s">
        <v>602</v>
      </c>
      <c r="I306" s="32" t="s">
        <v>38</v>
      </c>
      <c r="J306" s="32" t="s">
        <v>602</v>
      </c>
      <c r="K306" s="32" t="s">
        <v>602</v>
      </c>
      <c r="M306" s="32" t="s">
        <v>783</v>
      </c>
      <c r="N306" s="32" t="s">
        <v>51</v>
      </c>
      <c r="O306" s="32" t="s">
        <v>145</v>
      </c>
      <c r="P306" s="32" t="s">
        <v>41</v>
      </c>
      <c r="Q306" s="32" t="s">
        <v>107</v>
      </c>
      <c r="S306" s="32" t="s">
        <v>54</v>
      </c>
      <c r="T306" s="32" t="s">
        <v>44</v>
      </c>
      <c r="U306" s="32" t="s">
        <v>82</v>
      </c>
      <c r="V306" s="32" t="s">
        <v>157</v>
      </c>
      <c r="W306" s="32" t="s">
        <v>225</v>
      </c>
    </row>
    <row r="307" spans="1:24">
      <c r="A307" s="32" t="s">
        <v>597</v>
      </c>
      <c r="B307" s="32" t="s">
        <v>756</v>
      </c>
      <c r="C307" s="32" t="s">
        <v>780</v>
      </c>
      <c r="D307" s="32" t="s">
        <v>635</v>
      </c>
      <c r="E307" s="32" t="s">
        <v>759</v>
      </c>
      <c r="F307" s="32" t="s">
        <v>760</v>
      </c>
      <c r="G307" s="32" t="s">
        <v>38</v>
      </c>
      <c r="H307" s="32" t="s">
        <v>38</v>
      </c>
      <c r="I307" s="32" t="s">
        <v>613</v>
      </c>
      <c r="J307" s="32" t="s">
        <v>613</v>
      </c>
      <c r="K307" s="32" t="s">
        <v>602</v>
      </c>
      <c r="L307" s="32" t="s">
        <v>603</v>
      </c>
      <c r="M307" s="32" t="s">
        <v>120</v>
      </c>
      <c r="N307" s="32" t="s">
        <v>80</v>
      </c>
      <c r="O307" s="32" t="s">
        <v>125</v>
      </c>
      <c r="P307" s="32" t="s">
        <v>74</v>
      </c>
      <c r="Q307" s="32" t="s">
        <v>107</v>
      </c>
      <c r="S307" s="32" t="s">
        <v>44</v>
      </c>
      <c r="T307" s="32" t="s">
        <v>44</v>
      </c>
      <c r="U307" s="32" t="s">
        <v>352</v>
      </c>
    </row>
    <row r="308" spans="1:24">
      <c r="A308" s="32" t="s">
        <v>597</v>
      </c>
      <c r="B308" s="32" t="s">
        <v>756</v>
      </c>
      <c r="C308" s="32" t="s">
        <v>780</v>
      </c>
      <c r="D308" s="32" t="s">
        <v>635</v>
      </c>
      <c r="E308" s="32" t="s">
        <v>759</v>
      </c>
      <c r="F308" s="32" t="s">
        <v>760</v>
      </c>
      <c r="G308" s="32" t="s">
        <v>602</v>
      </c>
      <c r="H308" s="32" t="s">
        <v>38</v>
      </c>
      <c r="I308" s="32" t="s">
        <v>50</v>
      </c>
      <c r="J308" s="32" t="s">
        <v>602</v>
      </c>
      <c r="K308" s="32" t="s">
        <v>602</v>
      </c>
      <c r="M308" s="32" t="s">
        <v>70</v>
      </c>
      <c r="N308" s="32" t="s">
        <v>51</v>
      </c>
      <c r="O308" s="32" t="s">
        <v>60</v>
      </c>
      <c r="Q308" s="32" t="s">
        <v>101</v>
      </c>
      <c r="S308" s="32" t="s">
        <v>54</v>
      </c>
      <c r="T308" s="32" t="s">
        <v>44</v>
      </c>
      <c r="U308" s="32" t="s">
        <v>82</v>
      </c>
      <c r="V308" s="32" t="s">
        <v>156</v>
      </c>
      <c r="W308" s="32" t="s">
        <v>46</v>
      </c>
    </row>
    <row r="309" spans="1:24">
      <c r="A309" s="32" t="s">
        <v>597</v>
      </c>
      <c r="B309" s="32" t="s">
        <v>756</v>
      </c>
      <c r="C309" s="32" t="s">
        <v>774</v>
      </c>
      <c r="D309" s="32" t="s">
        <v>470</v>
      </c>
      <c r="E309" s="32" t="s">
        <v>764</v>
      </c>
      <c r="F309" s="32" t="s">
        <v>765</v>
      </c>
      <c r="G309" s="32" t="s">
        <v>602</v>
      </c>
      <c r="H309" s="32" t="s">
        <v>38</v>
      </c>
      <c r="I309" s="32" t="s">
        <v>38</v>
      </c>
      <c r="J309" s="32" t="s">
        <v>602</v>
      </c>
      <c r="K309" s="32" t="s">
        <v>602</v>
      </c>
      <c r="M309" s="32" t="s">
        <v>321</v>
      </c>
      <c r="N309" s="32" t="s">
        <v>73</v>
      </c>
      <c r="O309" s="32" t="s">
        <v>40</v>
      </c>
      <c r="P309" s="32" t="s">
        <v>41</v>
      </c>
      <c r="Q309" s="32" t="s">
        <v>107</v>
      </c>
      <c r="S309" s="32" t="s">
        <v>44</v>
      </c>
      <c r="T309" s="32" t="s">
        <v>44</v>
      </c>
      <c r="U309" s="32" t="s">
        <v>55</v>
      </c>
      <c r="V309" s="32" t="s">
        <v>157</v>
      </c>
      <c r="W309" s="32" t="s">
        <v>213</v>
      </c>
    </row>
    <row r="310" spans="1:24">
      <c r="A310" s="32" t="s">
        <v>597</v>
      </c>
      <c r="B310" s="32" t="s">
        <v>756</v>
      </c>
      <c r="C310" s="32" t="s">
        <v>780</v>
      </c>
      <c r="D310" s="32" t="s">
        <v>635</v>
      </c>
      <c r="E310" s="32" t="s">
        <v>759</v>
      </c>
      <c r="F310" s="32" t="s">
        <v>760</v>
      </c>
      <c r="G310" s="32" t="s">
        <v>602</v>
      </c>
      <c r="H310" s="32" t="s">
        <v>38</v>
      </c>
      <c r="I310" s="32" t="s">
        <v>613</v>
      </c>
      <c r="J310" s="32" t="s">
        <v>38</v>
      </c>
      <c r="K310" s="32" t="s">
        <v>602</v>
      </c>
      <c r="L310" s="32" t="s">
        <v>603</v>
      </c>
      <c r="M310" s="32" t="s">
        <v>123</v>
      </c>
      <c r="N310" s="32" t="s">
        <v>80</v>
      </c>
      <c r="P310" s="32" t="s">
        <v>74</v>
      </c>
      <c r="Q310" s="32" t="s">
        <v>107</v>
      </c>
      <c r="S310" s="32" t="s">
        <v>54</v>
      </c>
      <c r="T310" s="32" t="s">
        <v>44</v>
      </c>
      <c r="U310" s="32" t="s">
        <v>82</v>
      </c>
      <c r="V310" s="32" t="s">
        <v>62</v>
      </c>
      <c r="W310" s="32" t="s">
        <v>785</v>
      </c>
      <c r="X310" s="32" t="s">
        <v>786</v>
      </c>
    </row>
    <row r="311" spans="1:24">
      <c r="A311" s="32" t="s">
        <v>597</v>
      </c>
      <c r="B311" s="32" t="s">
        <v>756</v>
      </c>
      <c r="C311" s="32" t="s">
        <v>787</v>
      </c>
      <c r="D311" s="32" t="s">
        <v>788</v>
      </c>
      <c r="E311" s="32" t="s">
        <v>759</v>
      </c>
      <c r="F311" s="32" t="s">
        <v>760</v>
      </c>
      <c r="G311" s="32" t="s">
        <v>38</v>
      </c>
      <c r="H311" s="32" t="s">
        <v>38</v>
      </c>
      <c r="I311" s="32" t="s">
        <v>602</v>
      </c>
      <c r="J311" s="32" t="s">
        <v>613</v>
      </c>
      <c r="K311" s="32" t="s">
        <v>602</v>
      </c>
      <c r="L311" s="32" t="s">
        <v>603</v>
      </c>
      <c r="M311" s="32" t="s">
        <v>438</v>
      </c>
      <c r="O311" s="32" t="s">
        <v>40</v>
      </c>
      <c r="P311" s="32" t="s">
        <v>74</v>
      </c>
      <c r="Q311" s="32" t="s">
        <v>107</v>
      </c>
      <c r="S311" s="32" t="s">
        <v>54</v>
      </c>
      <c r="T311" s="32" t="s">
        <v>44</v>
      </c>
      <c r="U311" s="32" t="s">
        <v>82</v>
      </c>
      <c r="V311" s="32" t="s">
        <v>62</v>
      </c>
      <c r="W311" s="32" t="s">
        <v>789</v>
      </c>
      <c r="X311" s="32" t="s">
        <v>738</v>
      </c>
    </row>
    <row r="312" spans="1:24">
      <c r="A312" s="32" t="s">
        <v>597</v>
      </c>
      <c r="B312" s="32" t="s">
        <v>756</v>
      </c>
      <c r="C312" s="32" t="s">
        <v>790</v>
      </c>
      <c r="D312" s="32" t="s">
        <v>788</v>
      </c>
      <c r="E312" s="32" t="s">
        <v>759</v>
      </c>
      <c r="F312" s="32" t="s">
        <v>760</v>
      </c>
      <c r="G312" s="32" t="s">
        <v>38</v>
      </c>
      <c r="H312" s="32" t="s">
        <v>602</v>
      </c>
      <c r="I312" s="32" t="s">
        <v>38</v>
      </c>
      <c r="J312" s="32" t="s">
        <v>38</v>
      </c>
      <c r="K312" s="32" t="s">
        <v>602</v>
      </c>
      <c r="M312" s="32" t="s">
        <v>98</v>
      </c>
      <c r="N312" s="32" t="s">
        <v>80</v>
      </c>
      <c r="O312" s="32" t="s">
        <v>40</v>
      </c>
      <c r="P312" s="32" t="s">
        <v>41</v>
      </c>
      <c r="Q312" s="32" t="s">
        <v>101</v>
      </c>
      <c r="S312" s="32" t="s">
        <v>54</v>
      </c>
      <c r="T312" s="32" t="s">
        <v>44</v>
      </c>
      <c r="U312" s="32" t="s">
        <v>67</v>
      </c>
      <c r="V312" s="32" t="s">
        <v>68</v>
      </c>
      <c r="W312" s="32" t="s">
        <v>121</v>
      </c>
    </row>
    <row r="313" spans="1:24">
      <c r="A313" s="32" t="s">
        <v>597</v>
      </c>
      <c r="B313" s="32" t="s">
        <v>756</v>
      </c>
      <c r="C313" s="32" t="s">
        <v>790</v>
      </c>
      <c r="D313" s="32" t="s">
        <v>788</v>
      </c>
      <c r="E313" s="32" t="s">
        <v>759</v>
      </c>
      <c r="F313" s="32" t="s">
        <v>760</v>
      </c>
      <c r="G313" s="32" t="s">
        <v>38</v>
      </c>
      <c r="H313" s="32" t="s">
        <v>38</v>
      </c>
      <c r="I313" s="32" t="s">
        <v>613</v>
      </c>
      <c r="J313" s="32" t="s">
        <v>38</v>
      </c>
      <c r="K313" s="32" t="s">
        <v>602</v>
      </c>
      <c r="M313" s="32" t="s">
        <v>47</v>
      </c>
      <c r="N313" s="32" t="s">
        <v>39</v>
      </c>
      <c r="O313" s="32" t="s">
        <v>40</v>
      </c>
      <c r="Q313" s="32" t="s">
        <v>101</v>
      </c>
      <c r="S313" s="32" t="s">
        <v>54</v>
      </c>
      <c r="T313" s="32" t="s">
        <v>44</v>
      </c>
      <c r="U313" s="32" t="s">
        <v>61</v>
      </c>
      <c r="V313" s="32" t="s">
        <v>156</v>
      </c>
      <c r="W313" s="32" t="s">
        <v>121</v>
      </c>
    </row>
    <row r="314" spans="1:24">
      <c r="A314" s="32" t="s">
        <v>597</v>
      </c>
      <c r="B314" s="32" t="s">
        <v>756</v>
      </c>
      <c r="C314" s="32" t="s">
        <v>787</v>
      </c>
      <c r="D314" s="32" t="s">
        <v>791</v>
      </c>
      <c r="E314" s="32" t="s">
        <v>759</v>
      </c>
      <c r="F314" s="32" t="s">
        <v>760</v>
      </c>
      <c r="G314" s="32" t="s">
        <v>38</v>
      </c>
      <c r="H314" s="32" t="s">
        <v>38</v>
      </c>
      <c r="I314" s="32" t="s">
        <v>613</v>
      </c>
      <c r="J314" s="32" t="s">
        <v>613</v>
      </c>
      <c r="K314" s="32" t="s">
        <v>602</v>
      </c>
      <c r="L314" s="32" t="s">
        <v>603</v>
      </c>
      <c r="M314" s="32" t="s">
        <v>438</v>
      </c>
      <c r="P314" s="32" t="s">
        <v>41</v>
      </c>
      <c r="Q314" s="32" t="s">
        <v>107</v>
      </c>
      <c r="S314" s="32" t="s">
        <v>54</v>
      </c>
      <c r="T314" s="32" t="s">
        <v>44</v>
      </c>
      <c r="U314" s="32" t="s">
        <v>82</v>
      </c>
      <c r="V314" s="32" t="s">
        <v>62</v>
      </c>
      <c r="W314" s="32" t="s">
        <v>102</v>
      </c>
    </row>
    <row r="315" spans="1:24">
      <c r="A315" s="32" t="s">
        <v>597</v>
      </c>
      <c r="B315" s="32" t="s">
        <v>756</v>
      </c>
      <c r="C315" s="32" t="s">
        <v>782</v>
      </c>
      <c r="D315" s="32" t="s">
        <v>792</v>
      </c>
      <c r="E315" s="32" t="s">
        <v>764</v>
      </c>
      <c r="F315" s="32" t="s">
        <v>765</v>
      </c>
      <c r="G315" s="32" t="s">
        <v>38</v>
      </c>
      <c r="H315" s="32" t="s">
        <v>38</v>
      </c>
      <c r="I315" s="32" t="s">
        <v>38</v>
      </c>
      <c r="J315" s="32" t="s">
        <v>38</v>
      </c>
      <c r="K315" s="32" t="s">
        <v>38</v>
      </c>
      <c r="L315" s="32" t="s">
        <v>603</v>
      </c>
      <c r="M315" s="32" t="s">
        <v>178</v>
      </c>
      <c r="N315" s="32" t="s">
        <v>119</v>
      </c>
      <c r="O315" s="32" t="s">
        <v>106</v>
      </c>
      <c r="P315" s="32" t="s">
        <v>74</v>
      </c>
      <c r="Q315" s="32" t="s">
        <v>107</v>
      </c>
      <c r="S315" s="32" t="s">
        <v>54</v>
      </c>
      <c r="T315" s="32" t="s">
        <v>44</v>
      </c>
      <c r="U315" s="32" t="s">
        <v>61</v>
      </c>
      <c r="V315" s="32" t="s">
        <v>156</v>
      </c>
      <c r="W315" s="32" t="s">
        <v>46</v>
      </c>
    </row>
    <row r="316" spans="1:24">
      <c r="A316" s="32" t="s">
        <v>597</v>
      </c>
      <c r="B316" s="32" t="s">
        <v>756</v>
      </c>
      <c r="C316" s="32" t="s">
        <v>793</v>
      </c>
      <c r="D316" s="32" t="s">
        <v>792</v>
      </c>
      <c r="E316" s="32" t="s">
        <v>764</v>
      </c>
      <c r="F316" s="32" t="s">
        <v>765</v>
      </c>
      <c r="G316" s="32" t="s">
        <v>602</v>
      </c>
      <c r="H316" s="32" t="s">
        <v>602</v>
      </c>
      <c r="I316" s="32" t="s">
        <v>38</v>
      </c>
      <c r="J316" s="32" t="s">
        <v>602</v>
      </c>
      <c r="K316" s="32" t="s">
        <v>602</v>
      </c>
      <c r="L316" s="32" t="s">
        <v>603</v>
      </c>
      <c r="M316" s="32" t="s">
        <v>128</v>
      </c>
      <c r="N316" s="32" t="s">
        <v>39</v>
      </c>
      <c r="O316" s="32" t="s">
        <v>60</v>
      </c>
      <c r="P316" s="32" t="s">
        <v>74</v>
      </c>
      <c r="Q316" s="32" t="s">
        <v>42</v>
      </c>
      <c r="S316" s="32" t="s">
        <v>44</v>
      </c>
      <c r="T316" s="32" t="s">
        <v>44</v>
      </c>
      <c r="U316" s="32" t="s">
        <v>82</v>
      </c>
      <c r="V316" s="32" t="s">
        <v>62</v>
      </c>
      <c r="W316" s="32" t="s">
        <v>46</v>
      </c>
    </row>
    <row r="317" spans="1:24">
      <c r="A317" s="32" t="s">
        <v>597</v>
      </c>
      <c r="B317" s="32" t="s">
        <v>756</v>
      </c>
      <c r="C317" s="32" t="s">
        <v>787</v>
      </c>
      <c r="D317" s="32" t="s">
        <v>788</v>
      </c>
      <c r="E317" s="32" t="s">
        <v>759</v>
      </c>
      <c r="F317" s="32" t="s">
        <v>760</v>
      </c>
      <c r="G317" s="32" t="s">
        <v>38</v>
      </c>
      <c r="H317" s="32" t="s">
        <v>38</v>
      </c>
      <c r="I317" s="32" t="s">
        <v>38</v>
      </c>
      <c r="J317" s="32" t="s">
        <v>613</v>
      </c>
      <c r="K317" s="32" t="s">
        <v>602</v>
      </c>
      <c r="L317" s="32" t="s">
        <v>603</v>
      </c>
      <c r="M317" s="32" t="s">
        <v>274</v>
      </c>
      <c r="N317" s="32" t="s">
        <v>39</v>
      </c>
      <c r="O317" s="32" t="s">
        <v>40</v>
      </c>
      <c r="P317" s="32" t="s">
        <v>74</v>
      </c>
      <c r="Q317" s="32" t="s">
        <v>101</v>
      </c>
      <c r="S317" s="32" t="s">
        <v>44</v>
      </c>
      <c r="T317" s="32" t="s">
        <v>44</v>
      </c>
      <c r="U317" s="32" t="s">
        <v>67</v>
      </c>
      <c r="V317" s="32" t="s">
        <v>156</v>
      </c>
      <c r="W317" s="32" t="s">
        <v>121</v>
      </c>
    </row>
    <row r="318" spans="1:24">
      <c r="A318" s="32" t="s">
        <v>597</v>
      </c>
      <c r="B318" s="32" t="s">
        <v>756</v>
      </c>
      <c r="C318" s="32" t="s">
        <v>793</v>
      </c>
      <c r="D318" s="32" t="s">
        <v>792</v>
      </c>
      <c r="E318" s="32" t="s">
        <v>764</v>
      </c>
      <c r="F318" s="32" t="s">
        <v>765</v>
      </c>
      <c r="G318" s="32" t="s">
        <v>602</v>
      </c>
      <c r="H318" s="32" t="s">
        <v>602</v>
      </c>
      <c r="I318" s="32" t="s">
        <v>38</v>
      </c>
      <c r="J318" s="32" t="s">
        <v>602</v>
      </c>
      <c r="K318" s="32" t="s">
        <v>602</v>
      </c>
      <c r="L318" s="32" t="s">
        <v>603</v>
      </c>
      <c r="M318" s="32" t="s">
        <v>280</v>
      </c>
      <c r="O318" s="32" t="s">
        <v>60</v>
      </c>
      <c r="P318" s="32" t="s">
        <v>41</v>
      </c>
      <c r="Q318" s="32" t="s">
        <v>107</v>
      </c>
      <c r="S318" s="32" t="s">
        <v>54</v>
      </c>
      <c r="T318" s="32" t="s">
        <v>44</v>
      </c>
      <c r="U318" s="32" t="s">
        <v>82</v>
      </c>
      <c r="V318" s="32" t="s">
        <v>62</v>
      </c>
      <c r="W318" s="32" t="s">
        <v>141</v>
      </c>
    </row>
    <row r="319" spans="1:24">
      <c r="A319" s="32" t="s">
        <v>597</v>
      </c>
      <c r="B319" s="32" t="s">
        <v>756</v>
      </c>
      <c r="C319" s="32" t="s">
        <v>793</v>
      </c>
      <c r="D319" s="32" t="s">
        <v>792</v>
      </c>
      <c r="E319" s="32" t="s">
        <v>764</v>
      </c>
      <c r="F319" s="32" t="s">
        <v>765</v>
      </c>
      <c r="G319" s="32" t="s">
        <v>602</v>
      </c>
      <c r="H319" s="32" t="s">
        <v>602</v>
      </c>
      <c r="I319" s="32" t="s">
        <v>38</v>
      </c>
      <c r="J319" s="32" t="s">
        <v>38</v>
      </c>
      <c r="K319" s="32" t="s">
        <v>602</v>
      </c>
      <c r="L319" s="32" t="s">
        <v>603</v>
      </c>
      <c r="M319" s="32" t="s">
        <v>128</v>
      </c>
      <c r="N319" s="32" t="s">
        <v>73</v>
      </c>
      <c r="O319" s="32" t="s">
        <v>60</v>
      </c>
      <c r="P319" s="32" t="s">
        <v>41</v>
      </c>
      <c r="Q319" s="32" t="s">
        <v>101</v>
      </c>
      <c r="S319" s="32" t="s">
        <v>54</v>
      </c>
      <c r="T319" s="32" t="s">
        <v>44</v>
      </c>
      <c r="U319" s="32" t="s">
        <v>82</v>
      </c>
      <c r="V319" s="32" t="s">
        <v>68</v>
      </c>
      <c r="W319" s="32" t="s">
        <v>46</v>
      </c>
    </row>
    <row r="320" spans="1:24">
      <c r="A320" s="32" t="s">
        <v>35</v>
      </c>
      <c r="C320" s="32" t="s">
        <v>794</v>
      </c>
      <c r="D320" s="32" t="s">
        <v>795</v>
      </c>
      <c r="E320" s="32" t="s">
        <v>796</v>
      </c>
      <c r="F320" s="32" t="s">
        <v>660</v>
      </c>
      <c r="G320" s="32" t="s">
        <v>602</v>
      </c>
      <c r="H320" s="32" t="s">
        <v>602</v>
      </c>
      <c r="I320" s="32" t="s">
        <v>602</v>
      </c>
      <c r="J320" s="32" t="s">
        <v>602</v>
      </c>
      <c r="K320" s="32" t="s">
        <v>602</v>
      </c>
      <c r="M320" s="32" t="s">
        <v>77</v>
      </c>
      <c r="N320" s="32" t="s">
        <v>119</v>
      </c>
      <c r="O320" s="32" t="s">
        <v>60</v>
      </c>
      <c r="P320" s="32" t="s">
        <v>41</v>
      </c>
      <c r="Q320" s="32" t="s">
        <v>101</v>
      </c>
      <c r="S320" s="32" t="s">
        <v>54</v>
      </c>
      <c r="T320" s="32" t="s">
        <v>44</v>
      </c>
      <c r="U320" s="32" t="s">
        <v>67</v>
      </c>
      <c r="W320" s="32" t="s">
        <v>46</v>
      </c>
    </row>
    <row r="321" spans="1:23">
      <c r="A321" s="32" t="s">
        <v>597</v>
      </c>
      <c r="B321" s="32" t="s">
        <v>797</v>
      </c>
      <c r="C321" s="32" t="s">
        <v>794</v>
      </c>
      <c r="D321" s="32" t="s">
        <v>795</v>
      </c>
      <c r="E321" s="32" t="s">
        <v>796</v>
      </c>
      <c r="F321" s="32" t="s">
        <v>660</v>
      </c>
      <c r="G321" s="32" t="s">
        <v>38</v>
      </c>
      <c r="H321" s="32" t="s">
        <v>38</v>
      </c>
      <c r="I321" s="32" t="s">
        <v>50</v>
      </c>
      <c r="J321" s="32" t="s">
        <v>38</v>
      </c>
      <c r="K321" s="32" t="s">
        <v>38</v>
      </c>
      <c r="L321" s="32" t="s">
        <v>603</v>
      </c>
      <c r="M321" s="32" t="s">
        <v>70</v>
      </c>
      <c r="N321" s="32" t="s">
        <v>80</v>
      </c>
      <c r="O321" s="32" t="s">
        <v>40</v>
      </c>
      <c r="P321" s="32" t="s">
        <v>74</v>
      </c>
      <c r="Q321" s="32" t="s">
        <v>107</v>
      </c>
      <c r="S321" s="32" t="s">
        <v>54</v>
      </c>
      <c r="T321" s="32" t="s">
        <v>44</v>
      </c>
      <c r="U321" s="32" t="s">
        <v>82</v>
      </c>
      <c r="V321" s="32" t="s">
        <v>45</v>
      </c>
      <c r="W321" s="32" t="s">
        <v>46</v>
      </c>
    </row>
    <row r="322" spans="1:23">
      <c r="A322" s="32" t="s">
        <v>597</v>
      </c>
      <c r="B322" s="32" t="s">
        <v>797</v>
      </c>
      <c r="C322" s="32" t="s">
        <v>794</v>
      </c>
      <c r="D322" s="32" t="s">
        <v>795</v>
      </c>
      <c r="E322" s="32" t="s">
        <v>796</v>
      </c>
      <c r="F322" s="32" t="s">
        <v>660</v>
      </c>
      <c r="G322" s="32" t="s">
        <v>602</v>
      </c>
      <c r="H322" s="32" t="s">
        <v>602</v>
      </c>
      <c r="I322" s="32" t="s">
        <v>50</v>
      </c>
      <c r="J322" s="32" t="s">
        <v>38</v>
      </c>
      <c r="K322" s="32" t="s">
        <v>602</v>
      </c>
      <c r="M322" s="32" t="s">
        <v>47</v>
      </c>
      <c r="N322" s="32" t="s">
        <v>119</v>
      </c>
      <c r="O322" s="32" t="s">
        <v>60</v>
      </c>
      <c r="P322" s="32" t="s">
        <v>74</v>
      </c>
      <c r="Q322" s="32" t="s">
        <v>101</v>
      </c>
      <c r="S322" s="32" t="s">
        <v>54</v>
      </c>
      <c r="T322" s="32" t="s">
        <v>44</v>
      </c>
      <c r="U322" s="32" t="s">
        <v>61</v>
      </c>
      <c r="V322" s="32" t="s">
        <v>45</v>
      </c>
      <c r="W322" s="32" t="s">
        <v>46</v>
      </c>
    </row>
    <row r="323" spans="1:23">
      <c r="A323" s="32" t="s">
        <v>597</v>
      </c>
      <c r="B323" s="32" t="s">
        <v>797</v>
      </c>
      <c r="C323" s="32" t="s">
        <v>794</v>
      </c>
      <c r="D323" s="32" t="s">
        <v>795</v>
      </c>
      <c r="E323" s="32" t="s">
        <v>796</v>
      </c>
      <c r="F323" s="32" t="s">
        <v>660</v>
      </c>
      <c r="G323" s="32" t="s">
        <v>38</v>
      </c>
      <c r="H323" s="32" t="s">
        <v>38</v>
      </c>
      <c r="I323" s="32" t="s">
        <v>613</v>
      </c>
      <c r="J323" s="32" t="s">
        <v>602</v>
      </c>
      <c r="K323" s="32" t="s">
        <v>38</v>
      </c>
      <c r="M323" s="32" t="s">
        <v>70</v>
      </c>
      <c r="N323" s="32" t="s">
        <v>39</v>
      </c>
      <c r="O323" s="32" t="s">
        <v>60</v>
      </c>
      <c r="P323" s="32" t="s">
        <v>74</v>
      </c>
      <c r="Q323" s="32" t="s">
        <v>101</v>
      </c>
      <c r="S323" s="32" t="s">
        <v>54</v>
      </c>
      <c r="T323" s="32" t="s">
        <v>44</v>
      </c>
      <c r="U323" s="32" t="s">
        <v>67</v>
      </c>
      <c r="V323" s="32" t="s">
        <v>156</v>
      </c>
      <c r="W323" s="32" t="s">
        <v>46</v>
      </c>
    </row>
    <row r="324" spans="1:23">
      <c r="A324" s="32" t="s">
        <v>597</v>
      </c>
      <c r="B324" s="32" t="s">
        <v>797</v>
      </c>
      <c r="C324" s="32" t="s">
        <v>795</v>
      </c>
      <c r="D324" s="32" t="s">
        <v>795</v>
      </c>
      <c r="E324" s="32" t="s">
        <v>796</v>
      </c>
      <c r="F324" s="32" t="s">
        <v>660</v>
      </c>
      <c r="G324" s="32" t="s">
        <v>602</v>
      </c>
      <c r="H324" s="32" t="s">
        <v>602</v>
      </c>
      <c r="I324" s="32" t="s">
        <v>38</v>
      </c>
      <c r="J324" s="32" t="s">
        <v>602</v>
      </c>
      <c r="K324" s="32" t="s">
        <v>602</v>
      </c>
      <c r="L324" s="32" t="s">
        <v>603</v>
      </c>
      <c r="M324" s="32" t="s">
        <v>34</v>
      </c>
      <c r="N324" s="32" t="s">
        <v>39</v>
      </c>
      <c r="O324" s="32" t="s">
        <v>283</v>
      </c>
      <c r="P324" s="32" t="s">
        <v>74</v>
      </c>
      <c r="Q324" s="32" t="s">
        <v>186</v>
      </c>
      <c r="S324" s="32" t="s">
        <v>54</v>
      </c>
      <c r="T324" s="32" t="s">
        <v>54</v>
      </c>
      <c r="U324" s="32" t="s">
        <v>116</v>
      </c>
    </row>
    <row r="325" spans="1:23">
      <c r="A325" s="32" t="s">
        <v>597</v>
      </c>
      <c r="B325" s="32" t="s">
        <v>797</v>
      </c>
      <c r="C325" s="32" t="s">
        <v>794</v>
      </c>
      <c r="D325" s="32" t="s">
        <v>795</v>
      </c>
      <c r="E325" s="32" t="s">
        <v>796</v>
      </c>
      <c r="F325" s="32" t="s">
        <v>660</v>
      </c>
      <c r="G325" s="32" t="s">
        <v>602</v>
      </c>
      <c r="H325" s="32" t="s">
        <v>602</v>
      </c>
      <c r="I325" s="32" t="s">
        <v>38</v>
      </c>
      <c r="J325" s="32" t="s">
        <v>602</v>
      </c>
      <c r="K325" s="32" t="s">
        <v>602</v>
      </c>
      <c r="L325" s="32" t="s">
        <v>603</v>
      </c>
      <c r="M325" s="32" t="s">
        <v>178</v>
      </c>
      <c r="N325" s="32" t="s">
        <v>73</v>
      </c>
      <c r="O325" s="32" t="s">
        <v>60</v>
      </c>
      <c r="P325" s="32" t="s">
        <v>74</v>
      </c>
      <c r="Q325" s="32" t="s">
        <v>101</v>
      </c>
      <c r="S325" s="32" t="s">
        <v>54</v>
      </c>
      <c r="T325" s="32" t="s">
        <v>44</v>
      </c>
      <c r="U325" s="32" t="s">
        <v>67</v>
      </c>
      <c r="W325" s="32" t="s">
        <v>46</v>
      </c>
    </row>
    <row r="326" spans="1:23">
      <c r="A326" s="32" t="s">
        <v>597</v>
      </c>
      <c r="B326" s="32" t="s">
        <v>797</v>
      </c>
      <c r="C326" s="32" t="s">
        <v>798</v>
      </c>
      <c r="D326" s="32" t="s">
        <v>788</v>
      </c>
      <c r="E326" s="32" t="s">
        <v>796</v>
      </c>
      <c r="F326" s="32" t="s">
        <v>660</v>
      </c>
      <c r="G326" s="32" t="s">
        <v>38</v>
      </c>
      <c r="H326" s="32" t="s">
        <v>38</v>
      </c>
      <c r="I326" s="32" t="s">
        <v>613</v>
      </c>
      <c r="J326" s="32" t="s">
        <v>613</v>
      </c>
      <c r="K326" s="32" t="s">
        <v>38</v>
      </c>
      <c r="L326" s="32" t="s">
        <v>603</v>
      </c>
      <c r="M326" s="32" t="s">
        <v>70</v>
      </c>
      <c r="N326" s="32" t="s">
        <v>80</v>
      </c>
      <c r="O326" s="32" t="s">
        <v>40</v>
      </c>
      <c r="P326" s="32" t="s">
        <v>74</v>
      </c>
      <c r="Q326" s="32" t="s">
        <v>101</v>
      </c>
      <c r="S326" s="32" t="s">
        <v>54</v>
      </c>
      <c r="T326" s="32" t="s">
        <v>44</v>
      </c>
      <c r="U326" s="32" t="s">
        <v>61</v>
      </c>
      <c r="V326" s="32" t="s">
        <v>157</v>
      </c>
      <c r="W326" s="32" t="s">
        <v>46</v>
      </c>
    </row>
    <row r="327" spans="1:23">
      <c r="A327" s="32" t="s">
        <v>597</v>
      </c>
      <c r="B327" s="32" t="s">
        <v>797</v>
      </c>
      <c r="C327" s="32" t="s">
        <v>799</v>
      </c>
      <c r="D327" s="32" t="s">
        <v>791</v>
      </c>
      <c r="E327" s="32" t="s">
        <v>796</v>
      </c>
      <c r="F327" s="32" t="s">
        <v>660</v>
      </c>
      <c r="G327" s="32" t="s">
        <v>38</v>
      </c>
      <c r="H327" s="32" t="s">
        <v>38</v>
      </c>
      <c r="I327" s="32" t="s">
        <v>50</v>
      </c>
      <c r="J327" s="32" t="s">
        <v>613</v>
      </c>
      <c r="K327" s="32" t="s">
        <v>602</v>
      </c>
      <c r="L327" s="32" t="s">
        <v>603</v>
      </c>
      <c r="M327" s="32" t="s">
        <v>103</v>
      </c>
      <c r="N327" s="32" t="s">
        <v>119</v>
      </c>
      <c r="O327" s="32" t="s">
        <v>52</v>
      </c>
      <c r="P327" s="32" t="s">
        <v>74</v>
      </c>
      <c r="Q327" s="32" t="s">
        <v>107</v>
      </c>
      <c r="S327" s="32" t="s">
        <v>54</v>
      </c>
      <c r="T327" s="32" t="s">
        <v>44</v>
      </c>
      <c r="U327" s="32" t="s">
        <v>61</v>
      </c>
      <c r="V327" s="32" t="s">
        <v>45</v>
      </c>
      <c r="W327" s="32" t="s">
        <v>46</v>
      </c>
    </row>
    <row r="328" spans="1:23">
      <c r="A328" s="32" t="s">
        <v>597</v>
      </c>
      <c r="B328" s="32" t="s">
        <v>797</v>
      </c>
      <c r="C328" s="32" t="s">
        <v>798</v>
      </c>
      <c r="D328" s="32" t="s">
        <v>788</v>
      </c>
      <c r="E328" s="32" t="s">
        <v>796</v>
      </c>
      <c r="F328" s="32" t="s">
        <v>660</v>
      </c>
      <c r="G328" s="32" t="s">
        <v>602</v>
      </c>
      <c r="H328" s="32" t="s">
        <v>602</v>
      </c>
      <c r="I328" s="32" t="s">
        <v>38</v>
      </c>
      <c r="J328" s="32" t="s">
        <v>38</v>
      </c>
      <c r="K328" s="32" t="s">
        <v>602</v>
      </c>
      <c r="L328" s="32" t="s">
        <v>603</v>
      </c>
      <c r="M328" s="32" t="s">
        <v>123</v>
      </c>
      <c r="N328" s="32" t="s">
        <v>39</v>
      </c>
      <c r="O328" s="32" t="s">
        <v>40</v>
      </c>
      <c r="P328" s="32" t="s">
        <v>74</v>
      </c>
      <c r="Q328" s="32" t="s">
        <v>107</v>
      </c>
      <c r="S328" s="32" t="s">
        <v>54</v>
      </c>
      <c r="T328" s="32" t="s">
        <v>44</v>
      </c>
      <c r="U328" s="32" t="s">
        <v>61</v>
      </c>
      <c r="V328" s="32" t="s">
        <v>68</v>
      </c>
      <c r="W328" s="32" t="s">
        <v>121</v>
      </c>
    </row>
    <row r="329" spans="1:23">
      <c r="A329" s="32" t="s">
        <v>597</v>
      </c>
      <c r="B329" s="32" t="s">
        <v>797</v>
      </c>
      <c r="C329" s="32" t="s">
        <v>799</v>
      </c>
      <c r="D329" s="32" t="s">
        <v>788</v>
      </c>
      <c r="E329" s="32" t="s">
        <v>796</v>
      </c>
      <c r="F329" s="32" t="s">
        <v>660</v>
      </c>
      <c r="G329" s="32" t="s">
        <v>38</v>
      </c>
      <c r="H329" s="32" t="s">
        <v>38</v>
      </c>
      <c r="I329" s="32" t="s">
        <v>613</v>
      </c>
      <c r="J329" s="32" t="s">
        <v>38</v>
      </c>
      <c r="K329" s="32" t="s">
        <v>613</v>
      </c>
      <c r="M329" s="32" t="s">
        <v>103</v>
      </c>
      <c r="N329" s="32" t="s">
        <v>80</v>
      </c>
      <c r="O329" s="32" t="s">
        <v>40</v>
      </c>
      <c r="P329" s="32" t="s">
        <v>74</v>
      </c>
      <c r="Q329" s="32" t="s">
        <v>107</v>
      </c>
      <c r="S329" s="32" t="s">
        <v>54</v>
      </c>
      <c r="T329" s="32" t="s">
        <v>44</v>
      </c>
      <c r="U329" s="32" t="s">
        <v>67</v>
      </c>
      <c r="V329" s="32" t="s">
        <v>68</v>
      </c>
      <c r="W329" s="32" t="s">
        <v>46</v>
      </c>
    </row>
    <row r="330" spans="1:23">
      <c r="A330" s="32" t="s">
        <v>597</v>
      </c>
      <c r="B330" s="32" t="s">
        <v>797</v>
      </c>
      <c r="C330" s="32" t="s">
        <v>798</v>
      </c>
      <c r="D330" s="32" t="s">
        <v>791</v>
      </c>
      <c r="E330" s="32" t="s">
        <v>796</v>
      </c>
      <c r="F330" s="32" t="s">
        <v>660</v>
      </c>
      <c r="G330" s="32" t="s">
        <v>602</v>
      </c>
      <c r="H330" s="32" t="s">
        <v>38</v>
      </c>
      <c r="I330" s="32" t="s">
        <v>38</v>
      </c>
      <c r="J330" s="32" t="s">
        <v>602</v>
      </c>
      <c r="K330" s="32" t="s">
        <v>602</v>
      </c>
      <c r="L330" s="32" t="s">
        <v>605</v>
      </c>
      <c r="M330" s="32" t="s">
        <v>178</v>
      </c>
      <c r="N330" s="32" t="s">
        <v>51</v>
      </c>
      <c r="O330" s="32" t="s">
        <v>52</v>
      </c>
      <c r="P330" s="32" t="s">
        <v>74</v>
      </c>
      <c r="Q330" s="32" t="s">
        <v>101</v>
      </c>
      <c r="S330" s="32" t="s">
        <v>54</v>
      </c>
      <c r="T330" s="32" t="s">
        <v>44</v>
      </c>
      <c r="U330" s="32" t="s">
        <v>67</v>
      </c>
      <c r="V330" s="32" t="s">
        <v>62</v>
      </c>
      <c r="W330" s="32" t="s">
        <v>46</v>
      </c>
    </row>
    <row r="331" spans="1:23">
      <c r="A331" s="32" t="s">
        <v>597</v>
      </c>
      <c r="B331" s="32" t="s">
        <v>800</v>
      </c>
      <c r="C331" s="32" t="s">
        <v>801</v>
      </c>
      <c r="D331" s="32" t="s">
        <v>802</v>
      </c>
      <c r="E331" s="32" t="s">
        <v>803</v>
      </c>
      <c r="F331" s="32" t="s">
        <v>804</v>
      </c>
      <c r="G331" s="32" t="s">
        <v>602</v>
      </c>
      <c r="H331" s="32" t="s">
        <v>602</v>
      </c>
      <c r="I331" s="32" t="s">
        <v>38</v>
      </c>
      <c r="J331" s="32" t="s">
        <v>602</v>
      </c>
      <c r="K331" s="32" t="s">
        <v>602</v>
      </c>
      <c r="L331" s="32" t="s">
        <v>603</v>
      </c>
      <c r="M331" s="32" t="s">
        <v>103</v>
      </c>
      <c r="N331" s="32" t="s">
        <v>80</v>
      </c>
      <c r="O331" s="32" t="s">
        <v>40</v>
      </c>
      <c r="P331" s="32" t="s">
        <v>74</v>
      </c>
      <c r="Q331" s="32" t="s">
        <v>107</v>
      </c>
      <c r="S331" s="32" t="s">
        <v>54</v>
      </c>
      <c r="T331" s="32" t="s">
        <v>44</v>
      </c>
      <c r="U331" s="32" t="s">
        <v>67</v>
      </c>
      <c r="V331" s="32" t="s">
        <v>62</v>
      </c>
      <c r="W331" s="32" t="s">
        <v>137</v>
      </c>
    </row>
    <row r="332" spans="1:23">
      <c r="A332" s="32" t="s">
        <v>597</v>
      </c>
      <c r="B332" s="32" t="s">
        <v>800</v>
      </c>
      <c r="C332" s="32" t="s">
        <v>801</v>
      </c>
      <c r="D332" s="32" t="s">
        <v>802</v>
      </c>
      <c r="E332" s="32" t="s">
        <v>803</v>
      </c>
      <c r="F332" s="32" t="s">
        <v>805</v>
      </c>
      <c r="G332" s="32" t="s">
        <v>602</v>
      </c>
      <c r="H332" s="32" t="s">
        <v>602</v>
      </c>
      <c r="I332" s="32" t="s">
        <v>602</v>
      </c>
      <c r="J332" s="32" t="s">
        <v>602</v>
      </c>
      <c r="K332" s="32" t="s">
        <v>602</v>
      </c>
      <c r="M332" s="32" t="s">
        <v>103</v>
      </c>
      <c r="N332" s="32" t="s">
        <v>80</v>
      </c>
      <c r="O332" s="32" t="s">
        <v>40</v>
      </c>
      <c r="P332" s="32" t="s">
        <v>74</v>
      </c>
      <c r="Q332" s="32" t="s">
        <v>107</v>
      </c>
      <c r="S332" s="32" t="s">
        <v>54</v>
      </c>
      <c r="T332" s="32" t="s">
        <v>44</v>
      </c>
      <c r="U332" s="32" t="s">
        <v>82</v>
      </c>
      <c r="V332" s="32" t="s">
        <v>62</v>
      </c>
      <c r="W332" s="32" t="s">
        <v>46</v>
      </c>
    </row>
    <row r="333" spans="1:23">
      <c r="A333" s="32" t="s">
        <v>597</v>
      </c>
      <c r="B333" s="32" t="s">
        <v>806</v>
      </c>
      <c r="C333" s="32" t="s">
        <v>807</v>
      </c>
      <c r="D333" s="32" t="s">
        <v>778</v>
      </c>
      <c r="E333" s="32" t="s">
        <v>808</v>
      </c>
      <c r="F333" s="32" t="s">
        <v>809</v>
      </c>
      <c r="G333" s="32" t="s">
        <v>38</v>
      </c>
      <c r="H333" s="32" t="s">
        <v>613</v>
      </c>
      <c r="I333" s="32" t="s">
        <v>38</v>
      </c>
      <c r="J333" s="32" t="s">
        <v>38</v>
      </c>
      <c r="K333" s="32" t="s">
        <v>38</v>
      </c>
      <c r="L333" s="32" t="s">
        <v>605</v>
      </c>
      <c r="M333" s="32" t="s">
        <v>103</v>
      </c>
      <c r="N333" s="32" t="s">
        <v>80</v>
      </c>
      <c r="O333" s="32" t="s">
        <v>40</v>
      </c>
      <c r="P333" s="32" t="s">
        <v>41</v>
      </c>
      <c r="Q333" s="32" t="s">
        <v>107</v>
      </c>
      <c r="S333" s="32" t="s">
        <v>54</v>
      </c>
      <c r="T333" s="32" t="s">
        <v>44</v>
      </c>
      <c r="U333" s="32" t="s">
        <v>67</v>
      </c>
      <c r="V333" s="32" t="s">
        <v>62</v>
      </c>
      <c r="W333" s="32" t="s">
        <v>46</v>
      </c>
    </row>
    <row r="334" spans="1:23">
      <c r="A334" s="32" t="s">
        <v>597</v>
      </c>
      <c r="B334" s="32" t="s">
        <v>806</v>
      </c>
      <c r="C334" s="32" t="s">
        <v>712</v>
      </c>
      <c r="D334" s="32" t="s">
        <v>614</v>
      </c>
      <c r="E334" s="32" t="s">
        <v>808</v>
      </c>
      <c r="F334" s="32" t="s">
        <v>809</v>
      </c>
      <c r="G334" s="32" t="s">
        <v>602</v>
      </c>
      <c r="H334" s="32" t="s">
        <v>38</v>
      </c>
      <c r="I334" s="32" t="s">
        <v>613</v>
      </c>
      <c r="J334" s="32" t="s">
        <v>38</v>
      </c>
      <c r="K334" s="32" t="s">
        <v>602</v>
      </c>
      <c r="L334" s="32" t="s">
        <v>603</v>
      </c>
      <c r="M334" s="32" t="s">
        <v>77</v>
      </c>
      <c r="N334" s="32" t="s">
        <v>51</v>
      </c>
      <c r="O334" s="32" t="s">
        <v>106</v>
      </c>
      <c r="P334" s="32" t="s">
        <v>74</v>
      </c>
      <c r="Q334" s="32" t="s">
        <v>101</v>
      </c>
      <c r="S334" s="32" t="s">
        <v>54</v>
      </c>
      <c r="T334" s="32" t="s">
        <v>44</v>
      </c>
      <c r="U334" s="32" t="s">
        <v>67</v>
      </c>
      <c r="V334" s="32" t="s">
        <v>68</v>
      </c>
    </row>
    <row r="335" spans="1:23">
      <c r="A335" s="32" t="s">
        <v>597</v>
      </c>
      <c r="B335" s="32" t="s">
        <v>806</v>
      </c>
      <c r="C335" s="32" t="s">
        <v>712</v>
      </c>
      <c r="D335" s="32" t="s">
        <v>614</v>
      </c>
      <c r="E335" s="32" t="s">
        <v>808</v>
      </c>
      <c r="F335" s="32" t="s">
        <v>809</v>
      </c>
      <c r="G335" s="32" t="s">
        <v>602</v>
      </c>
      <c r="H335" s="32" t="s">
        <v>602</v>
      </c>
      <c r="I335" s="32" t="s">
        <v>38</v>
      </c>
      <c r="J335" s="32" t="s">
        <v>602</v>
      </c>
      <c r="K335" s="32" t="s">
        <v>602</v>
      </c>
      <c r="M335" s="32" t="s">
        <v>98</v>
      </c>
      <c r="N335" s="32" t="s">
        <v>80</v>
      </c>
      <c r="P335" s="32" t="s">
        <v>41</v>
      </c>
      <c r="Q335" s="32" t="s">
        <v>107</v>
      </c>
      <c r="S335" s="32" t="s">
        <v>54</v>
      </c>
      <c r="T335" s="32" t="s">
        <v>44</v>
      </c>
      <c r="U335" s="32" t="s">
        <v>67</v>
      </c>
      <c r="V335" s="32" t="s">
        <v>62</v>
      </c>
      <c r="W335" s="32" t="s">
        <v>121</v>
      </c>
    </row>
    <row r="336" spans="1:23">
      <c r="A336" s="32" t="s">
        <v>597</v>
      </c>
      <c r="B336" s="32" t="s">
        <v>810</v>
      </c>
      <c r="C336" s="32" t="s">
        <v>811</v>
      </c>
      <c r="D336" s="32" t="s">
        <v>812</v>
      </c>
      <c r="E336" s="32" t="s">
        <v>813</v>
      </c>
      <c r="F336" s="32" t="s">
        <v>660</v>
      </c>
      <c r="G336" s="32" t="s">
        <v>38</v>
      </c>
      <c r="H336" s="32" t="s">
        <v>38</v>
      </c>
      <c r="I336" s="32" t="s">
        <v>50</v>
      </c>
      <c r="J336" s="32" t="s">
        <v>602</v>
      </c>
      <c r="K336" s="32" t="s">
        <v>602</v>
      </c>
      <c r="L336" s="32" t="s">
        <v>603</v>
      </c>
      <c r="M336" s="32" t="s">
        <v>123</v>
      </c>
      <c r="N336" s="32" t="s">
        <v>51</v>
      </c>
      <c r="O336" s="32" t="s">
        <v>60</v>
      </c>
      <c r="P336" s="32" t="s">
        <v>41</v>
      </c>
      <c r="Q336" s="32" t="s">
        <v>101</v>
      </c>
      <c r="S336" s="32" t="s">
        <v>54</v>
      </c>
      <c r="T336" s="32" t="s">
        <v>44</v>
      </c>
      <c r="U336" s="32" t="s">
        <v>67</v>
      </c>
      <c r="V336" s="32" t="s">
        <v>62</v>
      </c>
      <c r="W336" s="32" t="s">
        <v>46</v>
      </c>
    </row>
    <row r="337" spans="1:23">
      <c r="A337" s="32" t="s">
        <v>597</v>
      </c>
      <c r="B337" s="32" t="s">
        <v>810</v>
      </c>
      <c r="C337" s="32" t="s">
        <v>811</v>
      </c>
      <c r="D337" s="32" t="s">
        <v>812</v>
      </c>
      <c r="E337" s="32" t="s">
        <v>813</v>
      </c>
      <c r="F337" s="32" t="s">
        <v>660</v>
      </c>
      <c r="G337" s="32" t="s">
        <v>613</v>
      </c>
      <c r="H337" s="32" t="s">
        <v>613</v>
      </c>
      <c r="I337" s="32" t="s">
        <v>613</v>
      </c>
      <c r="J337" s="32" t="s">
        <v>602</v>
      </c>
      <c r="K337" s="32" t="s">
        <v>602</v>
      </c>
      <c r="L337" s="32" t="s">
        <v>603</v>
      </c>
      <c r="M337" s="32" t="s">
        <v>123</v>
      </c>
      <c r="N337" s="32" t="s">
        <v>51</v>
      </c>
      <c r="O337" s="32" t="s">
        <v>106</v>
      </c>
      <c r="P337" s="32" t="s">
        <v>74</v>
      </c>
      <c r="S337" s="32" t="s">
        <v>54</v>
      </c>
      <c r="T337" s="32" t="s">
        <v>44</v>
      </c>
      <c r="U337" s="32" t="s">
        <v>82</v>
      </c>
      <c r="V337" s="32" t="s">
        <v>156</v>
      </c>
      <c r="W337" s="32" t="s">
        <v>46</v>
      </c>
    </row>
    <row r="338" spans="1:23">
      <c r="A338" s="32" t="s">
        <v>597</v>
      </c>
      <c r="B338" s="32" t="s">
        <v>810</v>
      </c>
      <c r="C338" s="32" t="s">
        <v>811</v>
      </c>
      <c r="D338" s="32" t="s">
        <v>812</v>
      </c>
      <c r="E338" s="32" t="s">
        <v>813</v>
      </c>
      <c r="F338" s="32" t="s">
        <v>660</v>
      </c>
      <c r="G338" s="32" t="s">
        <v>602</v>
      </c>
      <c r="H338" s="32" t="s">
        <v>602</v>
      </c>
      <c r="I338" s="32" t="s">
        <v>602</v>
      </c>
      <c r="J338" s="32" t="s">
        <v>602</v>
      </c>
      <c r="K338" s="32" t="s">
        <v>602</v>
      </c>
      <c r="L338" s="32" t="s">
        <v>603</v>
      </c>
      <c r="M338" s="32" t="s">
        <v>70</v>
      </c>
      <c r="N338" s="32" t="s">
        <v>80</v>
      </c>
      <c r="O338" s="32" t="s">
        <v>40</v>
      </c>
      <c r="P338" s="32" t="s">
        <v>41</v>
      </c>
      <c r="Q338" s="32" t="s">
        <v>101</v>
      </c>
      <c r="S338" s="32" t="s">
        <v>54</v>
      </c>
      <c r="T338" s="32" t="s">
        <v>44</v>
      </c>
      <c r="U338" s="32" t="s">
        <v>61</v>
      </c>
      <c r="V338" s="32" t="s">
        <v>156</v>
      </c>
      <c r="W338" s="32" t="s">
        <v>121</v>
      </c>
    </row>
    <row r="339" spans="1:23">
      <c r="A339" s="32" t="s">
        <v>597</v>
      </c>
      <c r="B339" s="32" t="s">
        <v>810</v>
      </c>
      <c r="C339" s="32" t="s">
        <v>811</v>
      </c>
      <c r="D339" s="32" t="s">
        <v>725</v>
      </c>
      <c r="E339" s="32" t="s">
        <v>813</v>
      </c>
      <c r="F339" s="32" t="s">
        <v>660</v>
      </c>
      <c r="G339" s="32" t="s">
        <v>602</v>
      </c>
      <c r="H339" s="32" t="s">
        <v>602</v>
      </c>
      <c r="I339" s="32" t="s">
        <v>50</v>
      </c>
      <c r="J339" s="32" t="s">
        <v>602</v>
      </c>
      <c r="K339" s="32" t="s">
        <v>613</v>
      </c>
      <c r="L339" s="32" t="s">
        <v>603</v>
      </c>
      <c r="M339" s="32" t="s">
        <v>83</v>
      </c>
      <c r="N339" s="32" t="s">
        <v>80</v>
      </c>
      <c r="O339" s="32" t="s">
        <v>40</v>
      </c>
      <c r="P339" s="32" t="s">
        <v>74</v>
      </c>
      <c r="Q339" s="32" t="s">
        <v>107</v>
      </c>
      <c r="S339" s="32" t="s">
        <v>54</v>
      </c>
      <c r="T339" s="32" t="s">
        <v>44</v>
      </c>
      <c r="U339" s="32" t="s">
        <v>82</v>
      </c>
      <c r="V339" s="32" t="s">
        <v>68</v>
      </c>
      <c r="W339" s="32" t="s">
        <v>189</v>
      </c>
    </row>
    <row r="340" spans="1:23">
      <c r="A340" s="32" t="s">
        <v>597</v>
      </c>
      <c r="B340" s="32" t="s">
        <v>810</v>
      </c>
      <c r="C340" s="32" t="s">
        <v>814</v>
      </c>
      <c r="D340" s="32" t="s">
        <v>812</v>
      </c>
      <c r="E340" s="32" t="s">
        <v>813</v>
      </c>
      <c r="F340" s="32" t="s">
        <v>660</v>
      </c>
      <c r="G340" s="32" t="s">
        <v>38</v>
      </c>
      <c r="H340" s="32" t="s">
        <v>50</v>
      </c>
      <c r="I340" s="32" t="s">
        <v>50</v>
      </c>
      <c r="J340" s="32" t="s">
        <v>38</v>
      </c>
      <c r="K340" s="32" t="s">
        <v>38</v>
      </c>
      <c r="L340" s="32" t="s">
        <v>603</v>
      </c>
      <c r="M340" s="32" t="s">
        <v>103</v>
      </c>
      <c r="N340" s="32" t="s">
        <v>80</v>
      </c>
      <c r="O340" s="32" t="s">
        <v>52</v>
      </c>
      <c r="P340" s="32" t="s">
        <v>41</v>
      </c>
      <c r="Q340" s="32" t="s">
        <v>107</v>
      </c>
      <c r="S340" s="32" t="s">
        <v>54</v>
      </c>
      <c r="T340" s="32" t="s">
        <v>44</v>
      </c>
      <c r="U340" s="32" t="s">
        <v>55</v>
      </c>
      <c r="V340" s="32" t="s">
        <v>68</v>
      </c>
      <c r="W340" s="32" t="s">
        <v>46</v>
      </c>
    </row>
    <row r="341" spans="1:23">
      <c r="A341" s="32" t="s">
        <v>597</v>
      </c>
      <c r="B341" s="32" t="s">
        <v>810</v>
      </c>
      <c r="C341" s="32" t="s">
        <v>814</v>
      </c>
      <c r="D341" s="32" t="s">
        <v>812</v>
      </c>
      <c r="E341" s="32" t="s">
        <v>813</v>
      </c>
      <c r="F341" s="32" t="s">
        <v>660</v>
      </c>
      <c r="G341" s="32" t="s">
        <v>38</v>
      </c>
      <c r="H341" s="32" t="s">
        <v>38</v>
      </c>
      <c r="I341" s="32" t="s">
        <v>38</v>
      </c>
      <c r="J341" s="32" t="s">
        <v>38</v>
      </c>
      <c r="K341" s="32" t="s">
        <v>38</v>
      </c>
      <c r="L341" s="32" t="s">
        <v>603</v>
      </c>
      <c r="M341" s="32" t="s">
        <v>103</v>
      </c>
      <c r="N341" s="32" t="s">
        <v>39</v>
      </c>
      <c r="O341" s="32" t="s">
        <v>40</v>
      </c>
      <c r="P341" s="32" t="s">
        <v>41</v>
      </c>
      <c r="Q341" s="32" t="s">
        <v>107</v>
      </c>
      <c r="S341" s="32" t="s">
        <v>54</v>
      </c>
      <c r="T341" s="32" t="s">
        <v>44</v>
      </c>
      <c r="U341" s="32" t="s">
        <v>82</v>
      </c>
      <c r="V341" s="32" t="s">
        <v>68</v>
      </c>
      <c r="W341" s="32" t="s">
        <v>46</v>
      </c>
    </row>
    <row r="342" spans="1:23">
      <c r="A342" s="32" t="s">
        <v>597</v>
      </c>
      <c r="B342" s="32" t="s">
        <v>810</v>
      </c>
      <c r="C342" s="32" t="s">
        <v>814</v>
      </c>
      <c r="D342" s="32" t="s">
        <v>812</v>
      </c>
      <c r="E342" s="32" t="s">
        <v>813</v>
      </c>
      <c r="F342" s="32" t="s">
        <v>660</v>
      </c>
      <c r="G342" s="32" t="s">
        <v>38</v>
      </c>
      <c r="H342" s="32" t="s">
        <v>38</v>
      </c>
      <c r="I342" s="32" t="s">
        <v>613</v>
      </c>
      <c r="J342" s="32" t="s">
        <v>50</v>
      </c>
      <c r="K342" s="32" t="s">
        <v>602</v>
      </c>
      <c r="L342" s="32" t="s">
        <v>603</v>
      </c>
      <c r="M342" s="32" t="s">
        <v>178</v>
      </c>
      <c r="N342" s="32" t="s">
        <v>51</v>
      </c>
      <c r="O342" s="32" t="s">
        <v>145</v>
      </c>
      <c r="P342" s="32" t="s">
        <v>41</v>
      </c>
      <c r="Q342" s="32" t="s">
        <v>107</v>
      </c>
      <c r="S342" s="32" t="s">
        <v>54</v>
      </c>
      <c r="T342" s="32" t="s">
        <v>44</v>
      </c>
      <c r="U342" s="32" t="s">
        <v>82</v>
      </c>
      <c r="V342" s="32" t="s">
        <v>157</v>
      </c>
      <c r="W342" s="32" t="s">
        <v>46</v>
      </c>
    </row>
    <row r="343" spans="1:23">
      <c r="A343" s="32" t="s">
        <v>597</v>
      </c>
      <c r="B343" s="32" t="s">
        <v>810</v>
      </c>
      <c r="C343" s="32" t="s">
        <v>815</v>
      </c>
      <c r="D343" s="32" t="s">
        <v>689</v>
      </c>
      <c r="E343" s="32" t="s">
        <v>813</v>
      </c>
      <c r="F343" s="32" t="s">
        <v>660</v>
      </c>
      <c r="G343" s="32" t="s">
        <v>602</v>
      </c>
      <c r="H343" s="32" t="s">
        <v>602</v>
      </c>
      <c r="I343" s="32" t="s">
        <v>602</v>
      </c>
      <c r="J343" s="32" t="s">
        <v>602</v>
      </c>
      <c r="K343" s="32" t="s">
        <v>602</v>
      </c>
      <c r="L343" s="32" t="s">
        <v>603</v>
      </c>
      <c r="M343" s="32" t="s">
        <v>103</v>
      </c>
      <c r="O343" s="32" t="s">
        <v>40</v>
      </c>
      <c r="P343" s="32" t="s">
        <v>41</v>
      </c>
      <c r="Q343" s="32" t="s">
        <v>107</v>
      </c>
      <c r="S343" s="32" t="s">
        <v>54</v>
      </c>
      <c r="T343" s="32" t="s">
        <v>44</v>
      </c>
      <c r="U343" s="32" t="s">
        <v>82</v>
      </c>
      <c r="V343" s="32" t="s">
        <v>62</v>
      </c>
      <c r="W343" s="32" t="s">
        <v>121</v>
      </c>
    </row>
    <row r="344" spans="1:23">
      <c r="A344" s="32" t="s">
        <v>597</v>
      </c>
      <c r="B344" s="32" t="s">
        <v>810</v>
      </c>
      <c r="C344" s="32" t="s">
        <v>816</v>
      </c>
      <c r="D344" s="32" t="s">
        <v>689</v>
      </c>
      <c r="E344" s="32" t="s">
        <v>813</v>
      </c>
      <c r="F344" s="32" t="s">
        <v>660</v>
      </c>
      <c r="G344" s="32" t="s">
        <v>613</v>
      </c>
      <c r="H344" s="32" t="s">
        <v>38</v>
      </c>
      <c r="I344" s="32" t="s">
        <v>38</v>
      </c>
      <c r="J344" s="32" t="s">
        <v>38</v>
      </c>
      <c r="K344" s="32" t="s">
        <v>602</v>
      </c>
      <c r="L344" s="32" t="s">
        <v>603</v>
      </c>
      <c r="M344" s="32" t="s">
        <v>131</v>
      </c>
      <c r="N344" s="32" t="s">
        <v>51</v>
      </c>
      <c r="O344" s="32" t="s">
        <v>60</v>
      </c>
      <c r="P344" s="32" t="s">
        <v>74</v>
      </c>
      <c r="Q344" s="32" t="s">
        <v>101</v>
      </c>
      <c r="S344" s="32" t="s">
        <v>54</v>
      </c>
      <c r="T344" s="32" t="s">
        <v>44</v>
      </c>
      <c r="U344" s="32" t="s">
        <v>67</v>
      </c>
      <c r="V344" s="32" t="s">
        <v>62</v>
      </c>
      <c r="W344" s="32" t="s">
        <v>121</v>
      </c>
    </row>
    <row r="345" spans="1:23">
      <c r="A345" s="32" t="s">
        <v>597</v>
      </c>
      <c r="B345" s="32" t="s">
        <v>810</v>
      </c>
      <c r="C345" s="32" t="s">
        <v>815</v>
      </c>
      <c r="D345" s="32" t="s">
        <v>689</v>
      </c>
      <c r="E345" s="32" t="s">
        <v>813</v>
      </c>
      <c r="F345" s="32" t="s">
        <v>660</v>
      </c>
      <c r="G345" s="32" t="s">
        <v>602</v>
      </c>
      <c r="H345" s="32" t="s">
        <v>602</v>
      </c>
      <c r="I345" s="32" t="s">
        <v>602</v>
      </c>
      <c r="J345" s="32" t="s">
        <v>602</v>
      </c>
      <c r="K345" s="32" t="s">
        <v>602</v>
      </c>
      <c r="L345" s="32" t="s">
        <v>603</v>
      </c>
      <c r="M345" s="32" t="s">
        <v>99</v>
      </c>
      <c r="N345" s="32" t="s">
        <v>80</v>
      </c>
      <c r="O345" s="32" t="s">
        <v>40</v>
      </c>
      <c r="P345" s="32" t="s">
        <v>41</v>
      </c>
      <c r="Q345" s="32" t="s">
        <v>101</v>
      </c>
      <c r="S345" s="32" t="s">
        <v>54</v>
      </c>
      <c r="T345" s="32" t="s">
        <v>44</v>
      </c>
      <c r="U345" s="32" t="s">
        <v>82</v>
      </c>
      <c r="V345" s="32" t="s">
        <v>62</v>
      </c>
      <c r="W345" s="32" t="s">
        <v>46</v>
      </c>
    </row>
    <row r="346" spans="1:23">
      <c r="A346" s="32" t="s">
        <v>597</v>
      </c>
      <c r="B346" s="32" t="s">
        <v>810</v>
      </c>
      <c r="C346" s="32" t="s">
        <v>815</v>
      </c>
      <c r="D346" s="32" t="s">
        <v>817</v>
      </c>
      <c r="E346" s="32" t="s">
        <v>813</v>
      </c>
      <c r="F346" s="32" t="s">
        <v>660</v>
      </c>
      <c r="G346" s="32" t="s">
        <v>602</v>
      </c>
      <c r="H346" s="32" t="s">
        <v>38</v>
      </c>
      <c r="I346" s="32" t="s">
        <v>613</v>
      </c>
      <c r="J346" s="32" t="s">
        <v>38</v>
      </c>
      <c r="K346" s="32" t="s">
        <v>602</v>
      </c>
      <c r="L346" s="32" t="s">
        <v>603</v>
      </c>
      <c r="M346" s="32" t="s">
        <v>132</v>
      </c>
      <c r="N346" s="32" t="s">
        <v>80</v>
      </c>
      <c r="O346" s="32" t="s">
        <v>106</v>
      </c>
      <c r="P346" s="32" t="s">
        <v>74</v>
      </c>
      <c r="Q346" s="32" t="s">
        <v>107</v>
      </c>
      <c r="S346" s="32" t="s">
        <v>54</v>
      </c>
      <c r="T346" s="32" t="s">
        <v>44</v>
      </c>
      <c r="U346" s="32" t="s">
        <v>82</v>
      </c>
      <c r="V346" s="32" t="s">
        <v>156</v>
      </c>
      <c r="W346" s="32" t="s">
        <v>121</v>
      </c>
    </row>
    <row r="347" spans="1:23">
      <c r="A347" s="32" t="s">
        <v>597</v>
      </c>
      <c r="B347" s="32" t="s">
        <v>810</v>
      </c>
      <c r="C347" s="32" t="s">
        <v>815</v>
      </c>
      <c r="D347" s="32" t="s">
        <v>817</v>
      </c>
      <c r="E347" s="32" t="s">
        <v>813</v>
      </c>
      <c r="F347" s="32" t="s">
        <v>660</v>
      </c>
      <c r="G347" s="32" t="s">
        <v>602</v>
      </c>
      <c r="H347" s="32" t="s">
        <v>602</v>
      </c>
      <c r="I347" s="32" t="s">
        <v>38</v>
      </c>
      <c r="J347" s="32" t="s">
        <v>613</v>
      </c>
      <c r="K347" s="32" t="s">
        <v>602</v>
      </c>
      <c r="L347" s="32" t="s">
        <v>603</v>
      </c>
      <c r="M347" s="32" t="s">
        <v>103</v>
      </c>
      <c r="N347" s="32" t="s">
        <v>39</v>
      </c>
      <c r="O347" s="32" t="s">
        <v>40</v>
      </c>
      <c r="P347" s="32" t="s">
        <v>74</v>
      </c>
      <c r="Q347" s="32" t="s">
        <v>107</v>
      </c>
      <c r="S347" s="32" t="s">
        <v>54</v>
      </c>
      <c r="T347" s="32" t="s">
        <v>44</v>
      </c>
      <c r="U347" s="32" t="s">
        <v>82</v>
      </c>
      <c r="V347" s="32" t="s">
        <v>45</v>
      </c>
      <c r="W347" s="32" t="s">
        <v>46</v>
      </c>
    </row>
    <row r="348" spans="1:23">
      <c r="A348" s="32" t="s">
        <v>597</v>
      </c>
      <c r="B348" s="32" t="s">
        <v>810</v>
      </c>
      <c r="C348" s="32" t="s">
        <v>815</v>
      </c>
      <c r="D348" s="32" t="s">
        <v>817</v>
      </c>
      <c r="E348" s="32" t="s">
        <v>813</v>
      </c>
      <c r="F348" s="32" t="s">
        <v>660</v>
      </c>
      <c r="G348" s="32" t="s">
        <v>50</v>
      </c>
      <c r="H348" s="32" t="s">
        <v>50</v>
      </c>
      <c r="I348" s="32" t="s">
        <v>50</v>
      </c>
      <c r="J348" s="32" t="s">
        <v>38</v>
      </c>
      <c r="K348" s="32" t="s">
        <v>38</v>
      </c>
      <c r="L348" s="32" t="s">
        <v>603</v>
      </c>
      <c r="M348" s="32" t="s">
        <v>196</v>
      </c>
      <c r="N348" s="32" t="s">
        <v>39</v>
      </c>
      <c r="O348" s="32" t="s">
        <v>52</v>
      </c>
      <c r="P348" s="32" t="s">
        <v>41</v>
      </c>
      <c r="Q348" s="32" t="s">
        <v>107</v>
      </c>
      <c r="S348" s="32" t="s">
        <v>44</v>
      </c>
      <c r="T348" s="32" t="s">
        <v>44</v>
      </c>
      <c r="V348" s="32" t="s">
        <v>45</v>
      </c>
      <c r="W348" s="32" t="s">
        <v>46</v>
      </c>
    </row>
    <row r="349" spans="1:23">
      <c r="A349" s="32" t="s">
        <v>597</v>
      </c>
      <c r="B349" s="32" t="s">
        <v>810</v>
      </c>
      <c r="C349" s="32" t="s">
        <v>815</v>
      </c>
      <c r="D349" s="32" t="s">
        <v>817</v>
      </c>
      <c r="E349" s="32" t="s">
        <v>813</v>
      </c>
      <c r="F349" s="32" t="s">
        <v>660</v>
      </c>
      <c r="G349" s="32" t="s">
        <v>38</v>
      </c>
      <c r="H349" s="32" t="s">
        <v>602</v>
      </c>
      <c r="I349" s="32" t="s">
        <v>38</v>
      </c>
      <c r="J349" s="32" t="s">
        <v>602</v>
      </c>
      <c r="K349" s="32" t="s">
        <v>602</v>
      </c>
      <c r="L349" s="32" t="s">
        <v>603</v>
      </c>
      <c r="M349" s="32" t="s">
        <v>98</v>
      </c>
      <c r="N349" s="32" t="s">
        <v>39</v>
      </c>
      <c r="O349" s="32" t="s">
        <v>52</v>
      </c>
      <c r="P349" s="32" t="s">
        <v>74</v>
      </c>
      <c r="Q349" s="32" t="s">
        <v>101</v>
      </c>
      <c r="S349" s="32" t="s">
        <v>54</v>
      </c>
      <c r="T349" s="32" t="s">
        <v>44</v>
      </c>
      <c r="U349" s="32" t="s">
        <v>67</v>
      </c>
      <c r="V349" s="32" t="s">
        <v>45</v>
      </c>
      <c r="W349" s="32" t="s">
        <v>46</v>
      </c>
    </row>
    <row r="350" spans="1:23">
      <c r="A350" s="32" t="s">
        <v>597</v>
      </c>
      <c r="B350" s="32" t="s">
        <v>810</v>
      </c>
      <c r="C350" s="32" t="s">
        <v>818</v>
      </c>
      <c r="D350" s="32" t="s">
        <v>633</v>
      </c>
      <c r="E350" s="32" t="s">
        <v>813</v>
      </c>
      <c r="F350" s="32" t="s">
        <v>660</v>
      </c>
      <c r="G350" s="32" t="s">
        <v>50</v>
      </c>
      <c r="H350" s="32" t="s">
        <v>38</v>
      </c>
      <c r="I350" s="32" t="s">
        <v>613</v>
      </c>
      <c r="J350" s="32" t="s">
        <v>38</v>
      </c>
      <c r="K350" s="32" t="s">
        <v>602</v>
      </c>
      <c r="L350" s="32" t="s">
        <v>603</v>
      </c>
      <c r="M350" s="32" t="s">
        <v>132</v>
      </c>
      <c r="N350" s="32" t="s">
        <v>39</v>
      </c>
      <c r="O350" s="32" t="s">
        <v>145</v>
      </c>
      <c r="P350" s="32" t="s">
        <v>74</v>
      </c>
      <c r="Q350" s="32" t="s">
        <v>101</v>
      </c>
      <c r="S350" s="32" t="s">
        <v>54</v>
      </c>
      <c r="T350" s="32" t="s">
        <v>44</v>
      </c>
      <c r="U350" s="32" t="s">
        <v>82</v>
      </c>
      <c r="V350" s="32" t="s">
        <v>45</v>
      </c>
      <c r="W350" s="32" t="s">
        <v>46</v>
      </c>
    </row>
    <row r="351" spans="1:23">
      <c r="A351" s="32" t="s">
        <v>597</v>
      </c>
      <c r="B351" s="32" t="s">
        <v>810</v>
      </c>
      <c r="C351" s="32" t="s">
        <v>818</v>
      </c>
      <c r="D351" s="32" t="s">
        <v>635</v>
      </c>
      <c r="E351" s="32" t="s">
        <v>813</v>
      </c>
      <c r="F351" s="32" t="s">
        <v>660</v>
      </c>
      <c r="G351" s="32" t="s">
        <v>602</v>
      </c>
      <c r="H351" s="32" t="s">
        <v>38</v>
      </c>
      <c r="I351" s="32" t="s">
        <v>50</v>
      </c>
      <c r="J351" s="32" t="s">
        <v>613</v>
      </c>
      <c r="K351" s="32" t="s">
        <v>602</v>
      </c>
      <c r="L351" s="32" t="s">
        <v>603</v>
      </c>
      <c r="M351" s="32" t="s">
        <v>132</v>
      </c>
      <c r="N351" s="32" t="s">
        <v>119</v>
      </c>
      <c r="O351" s="32" t="s">
        <v>106</v>
      </c>
      <c r="P351" s="32" t="s">
        <v>41</v>
      </c>
      <c r="Q351" s="32" t="s">
        <v>107</v>
      </c>
      <c r="S351" s="32" t="s">
        <v>54</v>
      </c>
      <c r="T351" s="32" t="s">
        <v>44</v>
      </c>
      <c r="U351" s="32" t="s">
        <v>82</v>
      </c>
      <c r="V351" s="32" t="s">
        <v>68</v>
      </c>
      <c r="W351" s="32" t="s">
        <v>46</v>
      </c>
    </row>
    <row r="352" spans="1:23">
      <c r="A352" s="32" t="s">
        <v>597</v>
      </c>
      <c r="B352" s="32" t="s">
        <v>810</v>
      </c>
      <c r="C352" s="32" t="s">
        <v>818</v>
      </c>
      <c r="D352" s="32" t="s">
        <v>633</v>
      </c>
      <c r="E352" s="32" t="s">
        <v>813</v>
      </c>
      <c r="F352" s="32" t="s">
        <v>660</v>
      </c>
      <c r="G352" s="32" t="s">
        <v>602</v>
      </c>
      <c r="H352" s="32" t="s">
        <v>602</v>
      </c>
      <c r="I352" s="32" t="s">
        <v>613</v>
      </c>
      <c r="J352" s="32" t="s">
        <v>602</v>
      </c>
      <c r="K352" s="32" t="s">
        <v>602</v>
      </c>
      <c r="M352" s="32" t="s">
        <v>56</v>
      </c>
      <c r="N352" s="32" t="s">
        <v>51</v>
      </c>
      <c r="O352" s="32" t="s">
        <v>40</v>
      </c>
      <c r="P352" s="32" t="s">
        <v>74</v>
      </c>
      <c r="Q352" s="32" t="s">
        <v>101</v>
      </c>
      <c r="S352" s="32" t="s">
        <v>54</v>
      </c>
      <c r="T352" s="32" t="s">
        <v>44</v>
      </c>
      <c r="U352" s="32" t="s">
        <v>82</v>
      </c>
      <c r="V352" s="32" t="s">
        <v>62</v>
      </c>
      <c r="W352" s="32" t="s">
        <v>46</v>
      </c>
    </row>
    <row r="353" spans="1:23">
      <c r="A353" s="32" t="s">
        <v>597</v>
      </c>
      <c r="B353" s="32" t="s">
        <v>810</v>
      </c>
      <c r="C353" s="32" t="s">
        <v>819</v>
      </c>
      <c r="D353" s="32" t="s">
        <v>820</v>
      </c>
      <c r="E353" s="32" t="s">
        <v>813</v>
      </c>
      <c r="F353" s="32" t="s">
        <v>660</v>
      </c>
      <c r="G353" s="32" t="s">
        <v>38</v>
      </c>
      <c r="H353" s="32" t="s">
        <v>38</v>
      </c>
      <c r="I353" s="32" t="s">
        <v>613</v>
      </c>
      <c r="J353" s="32" t="s">
        <v>602</v>
      </c>
      <c r="K353" s="32" t="s">
        <v>602</v>
      </c>
      <c r="L353" s="32" t="s">
        <v>603</v>
      </c>
      <c r="M353" s="32" t="s">
        <v>103</v>
      </c>
      <c r="N353" s="32" t="s">
        <v>39</v>
      </c>
      <c r="O353" s="32" t="s">
        <v>60</v>
      </c>
      <c r="P353" s="32" t="s">
        <v>41</v>
      </c>
      <c r="Q353" s="32" t="s">
        <v>107</v>
      </c>
      <c r="S353" s="32" t="s">
        <v>54</v>
      </c>
      <c r="T353" s="32" t="s">
        <v>44</v>
      </c>
      <c r="U353" s="32" t="s">
        <v>55</v>
      </c>
      <c r="V353" s="32" t="s">
        <v>45</v>
      </c>
      <c r="W353" s="32" t="s">
        <v>821</v>
      </c>
    </row>
    <row r="354" spans="1:23">
      <c r="A354" s="32" t="s">
        <v>597</v>
      </c>
      <c r="B354" s="32" t="s">
        <v>810</v>
      </c>
      <c r="C354" s="32" t="s">
        <v>819</v>
      </c>
      <c r="D354" s="32" t="s">
        <v>820</v>
      </c>
      <c r="E354" s="32" t="s">
        <v>813</v>
      </c>
      <c r="F354" s="32" t="s">
        <v>660</v>
      </c>
      <c r="G354" s="32" t="s">
        <v>613</v>
      </c>
      <c r="H354" s="32" t="s">
        <v>613</v>
      </c>
      <c r="I354" s="32" t="s">
        <v>613</v>
      </c>
      <c r="J354" s="32" t="s">
        <v>38</v>
      </c>
      <c r="K354" s="32" t="s">
        <v>602</v>
      </c>
      <c r="M354" s="32" t="s">
        <v>98</v>
      </c>
      <c r="N354" s="32" t="s">
        <v>119</v>
      </c>
      <c r="O354" s="32" t="s">
        <v>60</v>
      </c>
      <c r="P354" s="32" t="s">
        <v>41</v>
      </c>
      <c r="Q354" s="32" t="s">
        <v>107</v>
      </c>
      <c r="S354" s="32" t="s">
        <v>54</v>
      </c>
      <c r="T354" s="32" t="s">
        <v>44</v>
      </c>
      <c r="U354" s="32" t="s">
        <v>82</v>
      </c>
      <c r="V354" s="32" t="s">
        <v>45</v>
      </c>
    </row>
    <row r="355" spans="1:23">
      <c r="A355" s="32" t="s">
        <v>597</v>
      </c>
      <c r="B355" s="32" t="s">
        <v>810</v>
      </c>
      <c r="C355" s="32" t="s">
        <v>819</v>
      </c>
      <c r="D355" s="32" t="s">
        <v>820</v>
      </c>
      <c r="E355" s="32" t="s">
        <v>813</v>
      </c>
      <c r="F355" s="32" t="s">
        <v>660</v>
      </c>
      <c r="G355" s="32" t="s">
        <v>38</v>
      </c>
      <c r="H355" s="32" t="s">
        <v>613</v>
      </c>
      <c r="I355" s="32" t="s">
        <v>50</v>
      </c>
      <c r="J355" s="32" t="s">
        <v>38</v>
      </c>
      <c r="K355" s="32" t="s">
        <v>38</v>
      </c>
      <c r="M355" s="32" t="s">
        <v>98</v>
      </c>
      <c r="N355" s="32" t="s">
        <v>51</v>
      </c>
      <c r="O355" s="32" t="s">
        <v>106</v>
      </c>
      <c r="P355" s="32" t="s">
        <v>74</v>
      </c>
      <c r="Q355" s="32" t="s">
        <v>107</v>
      </c>
      <c r="S355" s="32" t="s">
        <v>54</v>
      </c>
      <c r="T355" s="32" t="s">
        <v>44</v>
      </c>
      <c r="U355" s="32" t="s">
        <v>61</v>
      </c>
      <c r="W355" s="32" t="s">
        <v>46</v>
      </c>
    </row>
    <row r="356" spans="1:23">
      <c r="A356" s="32" t="s">
        <v>597</v>
      </c>
      <c r="B356" s="32" t="s">
        <v>810</v>
      </c>
      <c r="C356" s="32" t="s">
        <v>819</v>
      </c>
      <c r="D356" s="32" t="s">
        <v>820</v>
      </c>
      <c r="E356" s="32" t="s">
        <v>813</v>
      </c>
      <c r="F356" s="32" t="s">
        <v>660</v>
      </c>
      <c r="G356" s="32" t="s">
        <v>602</v>
      </c>
      <c r="H356" s="32" t="s">
        <v>602</v>
      </c>
      <c r="I356" s="32" t="s">
        <v>38</v>
      </c>
      <c r="J356" s="32" t="s">
        <v>602</v>
      </c>
      <c r="K356" s="32" t="s">
        <v>602</v>
      </c>
      <c r="L356" s="32" t="s">
        <v>603</v>
      </c>
      <c r="M356" s="32" t="s">
        <v>99</v>
      </c>
      <c r="N356" s="32" t="s">
        <v>80</v>
      </c>
      <c r="O356" s="32" t="s">
        <v>60</v>
      </c>
      <c r="P356" s="32" t="s">
        <v>41</v>
      </c>
      <c r="Q356" s="32" t="s">
        <v>101</v>
      </c>
      <c r="S356" s="32" t="s">
        <v>54</v>
      </c>
      <c r="T356" s="32" t="s">
        <v>44</v>
      </c>
      <c r="U356" s="32" t="s">
        <v>67</v>
      </c>
      <c r="V356" s="32" t="s">
        <v>62</v>
      </c>
      <c r="W356" s="32" t="s">
        <v>121</v>
      </c>
    </row>
    <row r="357" spans="1:23">
      <c r="A357" s="32" t="s">
        <v>597</v>
      </c>
      <c r="B357" s="32" t="s">
        <v>810</v>
      </c>
      <c r="C357" s="32" t="s">
        <v>819</v>
      </c>
      <c r="D357" s="32" t="s">
        <v>820</v>
      </c>
      <c r="E357" s="32" t="s">
        <v>813</v>
      </c>
      <c r="F357" s="32" t="s">
        <v>660</v>
      </c>
      <c r="G357" s="32" t="s">
        <v>38</v>
      </c>
      <c r="H357" s="32" t="s">
        <v>38</v>
      </c>
      <c r="I357" s="32" t="s">
        <v>38</v>
      </c>
      <c r="J357" s="32" t="s">
        <v>602</v>
      </c>
      <c r="K357" s="32" t="s">
        <v>602</v>
      </c>
      <c r="L357" s="32" t="s">
        <v>603</v>
      </c>
      <c r="N357" s="32" t="s">
        <v>39</v>
      </c>
      <c r="O357" s="32" t="s">
        <v>40</v>
      </c>
      <c r="P357" s="32" t="s">
        <v>41</v>
      </c>
      <c r="Q357" s="32" t="s">
        <v>107</v>
      </c>
      <c r="S357" s="32" t="s">
        <v>54</v>
      </c>
      <c r="T357" s="32" t="s">
        <v>44</v>
      </c>
      <c r="U357" s="32" t="s">
        <v>82</v>
      </c>
      <c r="V357" s="32" t="s">
        <v>45</v>
      </c>
      <c r="W357" s="32" t="s">
        <v>46</v>
      </c>
    </row>
    <row r="358" spans="1:23">
      <c r="A358" s="32" t="s">
        <v>597</v>
      </c>
      <c r="B358" s="32" t="s">
        <v>810</v>
      </c>
      <c r="C358" s="32" t="s">
        <v>819</v>
      </c>
      <c r="D358" s="32" t="s">
        <v>820</v>
      </c>
      <c r="E358" s="32" t="s">
        <v>813</v>
      </c>
      <c r="F358" s="32" t="s">
        <v>660</v>
      </c>
      <c r="G358" s="32" t="s">
        <v>602</v>
      </c>
      <c r="H358" s="32" t="s">
        <v>602</v>
      </c>
      <c r="I358" s="32" t="s">
        <v>38</v>
      </c>
      <c r="J358" s="32" t="s">
        <v>38</v>
      </c>
      <c r="K358" s="32" t="s">
        <v>602</v>
      </c>
      <c r="L358" s="32" t="s">
        <v>603</v>
      </c>
      <c r="M358" s="32" t="s">
        <v>127</v>
      </c>
      <c r="N358" s="32" t="s">
        <v>51</v>
      </c>
      <c r="O358" s="32" t="s">
        <v>145</v>
      </c>
      <c r="P358" s="32" t="s">
        <v>74</v>
      </c>
      <c r="Q358" s="32" t="s">
        <v>107</v>
      </c>
      <c r="S358" s="32" t="s">
        <v>54</v>
      </c>
      <c r="T358" s="32" t="s">
        <v>44</v>
      </c>
      <c r="U358" s="32" t="s">
        <v>82</v>
      </c>
      <c r="V358" s="32" t="s">
        <v>45</v>
      </c>
      <c r="W358" s="32" t="s">
        <v>46</v>
      </c>
    </row>
    <row r="359" spans="1:23">
      <c r="A359" s="32" t="s">
        <v>597</v>
      </c>
      <c r="B359" s="32" t="s">
        <v>810</v>
      </c>
      <c r="C359" s="32" t="s">
        <v>819</v>
      </c>
      <c r="D359" s="32" t="s">
        <v>820</v>
      </c>
      <c r="E359" s="32" t="s">
        <v>813</v>
      </c>
      <c r="F359" s="32" t="s">
        <v>660</v>
      </c>
      <c r="G359" s="32" t="s">
        <v>38</v>
      </c>
      <c r="H359" s="32" t="s">
        <v>602</v>
      </c>
      <c r="I359" s="32" t="s">
        <v>602</v>
      </c>
      <c r="J359" s="32" t="s">
        <v>602</v>
      </c>
      <c r="K359" s="32" t="s">
        <v>602</v>
      </c>
      <c r="L359" s="32" t="s">
        <v>603</v>
      </c>
      <c r="M359" s="32" t="s">
        <v>56</v>
      </c>
      <c r="N359" s="32" t="s">
        <v>80</v>
      </c>
      <c r="O359" s="32" t="s">
        <v>40</v>
      </c>
      <c r="P359" s="32" t="s">
        <v>41</v>
      </c>
      <c r="Q359" s="32" t="s">
        <v>42</v>
      </c>
      <c r="S359" s="32" t="s">
        <v>54</v>
      </c>
      <c r="T359" s="32" t="s">
        <v>44</v>
      </c>
      <c r="U359" s="32" t="s">
        <v>82</v>
      </c>
      <c r="V359" s="32" t="s">
        <v>45</v>
      </c>
      <c r="W359" s="32" t="s">
        <v>137</v>
      </c>
    </row>
    <row r="360" spans="1:23">
      <c r="A360" s="32" t="s">
        <v>597</v>
      </c>
      <c r="B360" s="32" t="s">
        <v>810</v>
      </c>
      <c r="C360" s="32" t="s">
        <v>822</v>
      </c>
      <c r="D360" s="32" t="s">
        <v>823</v>
      </c>
      <c r="E360" s="32" t="s">
        <v>813</v>
      </c>
      <c r="F360" s="32" t="s">
        <v>660</v>
      </c>
      <c r="G360" s="32" t="s">
        <v>602</v>
      </c>
      <c r="H360" s="32" t="s">
        <v>38</v>
      </c>
      <c r="I360" s="32" t="s">
        <v>50</v>
      </c>
      <c r="J360" s="32" t="s">
        <v>602</v>
      </c>
      <c r="K360" s="32" t="s">
        <v>602</v>
      </c>
      <c r="L360" s="32" t="s">
        <v>603</v>
      </c>
      <c r="M360" s="32" t="s">
        <v>131</v>
      </c>
      <c r="N360" s="32" t="s">
        <v>80</v>
      </c>
      <c r="O360" s="32" t="s">
        <v>106</v>
      </c>
      <c r="P360" s="32" t="s">
        <v>41</v>
      </c>
      <c r="Q360" s="32" t="s">
        <v>107</v>
      </c>
      <c r="S360" s="32" t="s">
        <v>54</v>
      </c>
      <c r="T360" s="32" t="s">
        <v>44</v>
      </c>
      <c r="U360" s="32" t="s">
        <v>82</v>
      </c>
      <c r="V360" s="32" t="s">
        <v>45</v>
      </c>
      <c r="W360" s="32" t="s">
        <v>46</v>
      </c>
    </row>
    <row r="361" spans="1:23">
      <c r="A361" s="32" t="s">
        <v>597</v>
      </c>
      <c r="B361" s="32" t="s">
        <v>810</v>
      </c>
      <c r="C361" s="32" t="s">
        <v>822</v>
      </c>
      <c r="D361" s="32" t="s">
        <v>823</v>
      </c>
      <c r="E361" s="32" t="s">
        <v>813</v>
      </c>
      <c r="F361" s="32" t="s">
        <v>660</v>
      </c>
      <c r="G361" s="32" t="s">
        <v>602</v>
      </c>
      <c r="H361" s="32" t="s">
        <v>602</v>
      </c>
      <c r="I361" s="32" t="s">
        <v>613</v>
      </c>
      <c r="J361" s="32" t="s">
        <v>602</v>
      </c>
      <c r="K361" s="32" t="s">
        <v>602</v>
      </c>
      <c r="L361" s="32" t="s">
        <v>603</v>
      </c>
      <c r="M361" s="32" t="s">
        <v>89</v>
      </c>
      <c r="N361" s="32" t="s">
        <v>39</v>
      </c>
      <c r="O361" s="32" t="s">
        <v>40</v>
      </c>
      <c r="P361" s="32" t="s">
        <v>41</v>
      </c>
      <c r="Q361" s="32" t="s">
        <v>107</v>
      </c>
      <c r="S361" s="32" t="s">
        <v>54</v>
      </c>
      <c r="T361" s="32" t="s">
        <v>44</v>
      </c>
      <c r="U361" s="32" t="s">
        <v>67</v>
      </c>
      <c r="V361" s="32" t="s">
        <v>68</v>
      </c>
      <c r="W361" s="32" t="s">
        <v>46</v>
      </c>
    </row>
    <row r="362" spans="1:23">
      <c r="A362" s="32" t="s">
        <v>597</v>
      </c>
      <c r="B362" s="32" t="s">
        <v>810</v>
      </c>
      <c r="C362" s="32" t="s">
        <v>822</v>
      </c>
      <c r="D362" s="32" t="s">
        <v>823</v>
      </c>
      <c r="E362" s="32" t="s">
        <v>813</v>
      </c>
      <c r="F362" s="32" t="s">
        <v>660</v>
      </c>
      <c r="G362" s="32" t="s">
        <v>602</v>
      </c>
      <c r="H362" s="32" t="s">
        <v>602</v>
      </c>
      <c r="I362" s="32" t="s">
        <v>613</v>
      </c>
      <c r="J362" s="32" t="s">
        <v>602</v>
      </c>
      <c r="K362" s="32" t="s">
        <v>602</v>
      </c>
      <c r="L362" s="32" t="s">
        <v>603</v>
      </c>
      <c r="M362" s="32" t="s">
        <v>83</v>
      </c>
      <c r="N362" s="32" t="s">
        <v>39</v>
      </c>
      <c r="O362" s="32" t="s">
        <v>60</v>
      </c>
      <c r="Q362" s="32" t="s">
        <v>186</v>
      </c>
      <c r="S362" s="32" t="s">
        <v>54</v>
      </c>
      <c r="T362" s="32" t="s">
        <v>44</v>
      </c>
      <c r="U362" s="32" t="s">
        <v>67</v>
      </c>
      <c r="V362" s="32" t="s">
        <v>68</v>
      </c>
      <c r="W362" s="32" t="s">
        <v>824</v>
      </c>
    </row>
    <row r="363" spans="1:23">
      <c r="A363" s="32" t="s">
        <v>597</v>
      </c>
      <c r="B363" s="32" t="s">
        <v>810</v>
      </c>
      <c r="C363" s="32" t="s">
        <v>822</v>
      </c>
      <c r="D363" s="32" t="s">
        <v>823</v>
      </c>
      <c r="E363" s="32" t="s">
        <v>813</v>
      </c>
      <c r="F363" s="32" t="s">
        <v>660</v>
      </c>
      <c r="G363" s="32" t="s">
        <v>38</v>
      </c>
      <c r="H363" s="32" t="s">
        <v>38</v>
      </c>
      <c r="I363" s="32" t="s">
        <v>613</v>
      </c>
      <c r="J363" s="32" t="s">
        <v>38</v>
      </c>
      <c r="K363" s="32" t="s">
        <v>38</v>
      </c>
      <c r="L363" s="32" t="s">
        <v>603</v>
      </c>
      <c r="M363" s="32" t="s">
        <v>47</v>
      </c>
      <c r="N363" s="32" t="s">
        <v>80</v>
      </c>
      <c r="O363" s="32" t="s">
        <v>60</v>
      </c>
      <c r="P363" s="32" t="s">
        <v>41</v>
      </c>
      <c r="Q363" s="32" t="s">
        <v>107</v>
      </c>
      <c r="S363" s="32" t="s">
        <v>54</v>
      </c>
      <c r="T363" s="32" t="s">
        <v>44</v>
      </c>
      <c r="U363" s="32" t="s">
        <v>82</v>
      </c>
      <c r="V363" s="32" t="s">
        <v>45</v>
      </c>
      <c r="W363" s="32" t="s">
        <v>121</v>
      </c>
    </row>
    <row r="364" spans="1:23">
      <c r="A364" s="32" t="s">
        <v>597</v>
      </c>
      <c r="B364" s="32" t="s">
        <v>810</v>
      </c>
      <c r="C364" s="32" t="s">
        <v>825</v>
      </c>
      <c r="D364" s="32" t="s">
        <v>826</v>
      </c>
      <c r="E364" s="32" t="s">
        <v>827</v>
      </c>
      <c r="F364" s="32" t="s">
        <v>660</v>
      </c>
      <c r="G364" s="32" t="s">
        <v>602</v>
      </c>
      <c r="H364" s="32" t="s">
        <v>602</v>
      </c>
      <c r="I364" s="32" t="s">
        <v>50</v>
      </c>
      <c r="J364" s="32" t="s">
        <v>602</v>
      </c>
      <c r="K364" s="32" t="s">
        <v>602</v>
      </c>
      <c r="N364" s="32" t="s">
        <v>119</v>
      </c>
      <c r="O364" s="32" t="s">
        <v>52</v>
      </c>
      <c r="P364" s="32" t="s">
        <v>41</v>
      </c>
      <c r="Q364" s="32" t="s">
        <v>42</v>
      </c>
      <c r="R364" s="32" t="s">
        <v>828</v>
      </c>
      <c r="S364" s="32" t="s">
        <v>54</v>
      </c>
      <c r="T364" s="32" t="s">
        <v>54</v>
      </c>
      <c r="U364" s="32" t="s">
        <v>116</v>
      </c>
      <c r="V364" s="32" t="s">
        <v>45</v>
      </c>
      <c r="W364" s="32" t="s">
        <v>680</v>
      </c>
    </row>
    <row r="365" spans="1:23">
      <c r="A365" s="32" t="s">
        <v>597</v>
      </c>
      <c r="B365" s="32" t="s">
        <v>810</v>
      </c>
      <c r="C365" s="32" t="s">
        <v>822</v>
      </c>
      <c r="D365" s="32" t="s">
        <v>823</v>
      </c>
      <c r="E365" s="32" t="s">
        <v>813</v>
      </c>
      <c r="F365" s="32" t="s">
        <v>660</v>
      </c>
      <c r="G365" s="32" t="s">
        <v>38</v>
      </c>
      <c r="H365" s="32" t="s">
        <v>38</v>
      </c>
      <c r="I365" s="32" t="s">
        <v>613</v>
      </c>
      <c r="J365" s="32" t="s">
        <v>38</v>
      </c>
      <c r="K365" s="32" t="s">
        <v>38</v>
      </c>
      <c r="L365" s="32" t="s">
        <v>603</v>
      </c>
      <c r="M365" s="32" t="s">
        <v>132</v>
      </c>
      <c r="N365" s="32" t="s">
        <v>73</v>
      </c>
      <c r="O365" s="32" t="s">
        <v>40</v>
      </c>
      <c r="P365" s="32" t="s">
        <v>41</v>
      </c>
      <c r="Q365" s="32" t="s">
        <v>107</v>
      </c>
      <c r="S365" s="32" t="s">
        <v>54</v>
      </c>
      <c r="T365" s="32" t="s">
        <v>44</v>
      </c>
      <c r="U365" s="32" t="s">
        <v>55</v>
      </c>
      <c r="V365" s="32" t="s">
        <v>45</v>
      </c>
      <c r="W365" s="32" t="s">
        <v>46</v>
      </c>
    </row>
    <row r="366" spans="1:23">
      <c r="A366" s="32" t="s">
        <v>597</v>
      </c>
      <c r="B366" s="32" t="s">
        <v>810</v>
      </c>
      <c r="C366" s="32" t="s">
        <v>822</v>
      </c>
      <c r="D366" s="32" t="s">
        <v>823</v>
      </c>
      <c r="E366" s="32" t="s">
        <v>813</v>
      </c>
      <c r="F366" s="32" t="s">
        <v>660</v>
      </c>
      <c r="G366" s="32" t="s">
        <v>38</v>
      </c>
      <c r="H366" s="32" t="s">
        <v>38</v>
      </c>
      <c r="I366" s="32" t="s">
        <v>613</v>
      </c>
      <c r="J366" s="32" t="s">
        <v>38</v>
      </c>
      <c r="K366" s="32" t="s">
        <v>38</v>
      </c>
      <c r="M366" s="32" t="s">
        <v>132</v>
      </c>
      <c r="N366" s="32" t="s">
        <v>51</v>
      </c>
      <c r="O366" s="32" t="s">
        <v>106</v>
      </c>
      <c r="P366" s="32" t="s">
        <v>41</v>
      </c>
      <c r="Q366" s="32" t="s">
        <v>107</v>
      </c>
      <c r="S366" s="32" t="s">
        <v>54</v>
      </c>
      <c r="T366" s="32" t="s">
        <v>44</v>
      </c>
      <c r="U366" s="32" t="s">
        <v>67</v>
      </c>
      <c r="V366" s="32" t="s">
        <v>62</v>
      </c>
      <c r="W366" s="32" t="s">
        <v>46</v>
      </c>
    </row>
    <row r="367" spans="1:23">
      <c r="A367" s="32" t="s">
        <v>597</v>
      </c>
      <c r="B367" s="32" t="s">
        <v>810</v>
      </c>
      <c r="C367" s="32" t="s">
        <v>822</v>
      </c>
      <c r="D367" s="32" t="s">
        <v>823</v>
      </c>
      <c r="E367" s="32" t="s">
        <v>813</v>
      </c>
      <c r="F367" s="32" t="s">
        <v>660</v>
      </c>
      <c r="G367" s="32" t="s">
        <v>38</v>
      </c>
      <c r="H367" s="32" t="s">
        <v>38</v>
      </c>
      <c r="I367" s="32" t="s">
        <v>50</v>
      </c>
      <c r="J367" s="32" t="s">
        <v>613</v>
      </c>
      <c r="K367" s="32" t="s">
        <v>602</v>
      </c>
      <c r="L367" s="32" t="s">
        <v>603</v>
      </c>
      <c r="M367" s="32" t="s">
        <v>103</v>
      </c>
      <c r="N367" s="32" t="s">
        <v>51</v>
      </c>
      <c r="O367" s="32" t="s">
        <v>60</v>
      </c>
      <c r="Q367" s="32" t="s">
        <v>107</v>
      </c>
      <c r="S367" s="32" t="s">
        <v>54</v>
      </c>
      <c r="T367" s="32" t="s">
        <v>44</v>
      </c>
      <c r="U367" s="32" t="s">
        <v>67</v>
      </c>
      <c r="V367" s="32" t="s">
        <v>45</v>
      </c>
      <c r="W367" s="32" t="s">
        <v>46</v>
      </c>
    </row>
    <row r="368" spans="1:23">
      <c r="A368" s="32" t="s">
        <v>597</v>
      </c>
      <c r="B368" s="32" t="s">
        <v>810</v>
      </c>
      <c r="C368" s="32" t="s">
        <v>829</v>
      </c>
      <c r="D368" s="32" t="s">
        <v>788</v>
      </c>
      <c r="E368" s="32" t="s">
        <v>813</v>
      </c>
      <c r="F368" s="32" t="s">
        <v>660</v>
      </c>
      <c r="G368" s="32" t="s">
        <v>38</v>
      </c>
      <c r="H368" s="32" t="s">
        <v>38</v>
      </c>
      <c r="I368" s="32" t="s">
        <v>38</v>
      </c>
      <c r="J368" s="32" t="s">
        <v>38</v>
      </c>
      <c r="K368" s="32" t="s">
        <v>38</v>
      </c>
      <c r="L368" s="32" t="s">
        <v>603</v>
      </c>
      <c r="M368" s="32" t="s">
        <v>178</v>
      </c>
      <c r="N368" s="32" t="s">
        <v>51</v>
      </c>
      <c r="O368" s="32" t="s">
        <v>60</v>
      </c>
      <c r="P368" s="32" t="s">
        <v>74</v>
      </c>
      <c r="Q368" s="32" t="s">
        <v>101</v>
      </c>
      <c r="S368" s="32" t="s">
        <v>54</v>
      </c>
      <c r="T368" s="32" t="s">
        <v>44</v>
      </c>
      <c r="U368" s="32" t="s">
        <v>67</v>
      </c>
      <c r="W368" s="32" t="s">
        <v>102</v>
      </c>
    </row>
    <row r="369" spans="1:23">
      <c r="A369" s="32" t="s">
        <v>597</v>
      </c>
      <c r="B369" s="32" t="s">
        <v>810</v>
      </c>
      <c r="C369" s="32" t="s">
        <v>825</v>
      </c>
      <c r="D369" s="32" t="s">
        <v>830</v>
      </c>
      <c r="E369" s="32" t="s">
        <v>827</v>
      </c>
      <c r="F369" s="32" t="s">
        <v>660</v>
      </c>
      <c r="G369" s="32" t="s">
        <v>38</v>
      </c>
      <c r="H369" s="32" t="s">
        <v>38</v>
      </c>
      <c r="I369" s="32" t="s">
        <v>613</v>
      </c>
      <c r="J369" s="32" t="s">
        <v>38</v>
      </c>
      <c r="N369" s="32" t="s">
        <v>39</v>
      </c>
      <c r="O369" s="32" t="s">
        <v>145</v>
      </c>
      <c r="Q369" s="32" t="s">
        <v>101</v>
      </c>
      <c r="S369" s="32" t="s">
        <v>54</v>
      </c>
      <c r="T369" s="32" t="s">
        <v>44</v>
      </c>
      <c r="U369" s="32" t="s">
        <v>82</v>
      </c>
      <c r="W369" s="32" t="s">
        <v>46</v>
      </c>
    </row>
    <row r="370" spans="1:23">
      <c r="A370" s="32" t="s">
        <v>597</v>
      </c>
      <c r="B370" s="32" t="s">
        <v>810</v>
      </c>
      <c r="C370" s="32" t="s">
        <v>825</v>
      </c>
      <c r="D370" s="32" t="s">
        <v>830</v>
      </c>
      <c r="E370" s="32" t="s">
        <v>827</v>
      </c>
      <c r="F370" s="32" t="s">
        <v>660</v>
      </c>
      <c r="G370" s="32" t="s">
        <v>38</v>
      </c>
      <c r="H370" s="32" t="s">
        <v>38</v>
      </c>
      <c r="I370" s="32" t="s">
        <v>613</v>
      </c>
      <c r="J370" s="32" t="s">
        <v>38</v>
      </c>
      <c r="K370" s="32" t="s">
        <v>602</v>
      </c>
      <c r="L370" s="32" t="s">
        <v>603</v>
      </c>
      <c r="M370" s="32" t="s">
        <v>103</v>
      </c>
      <c r="N370" s="32" t="s">
        <v>80</v>
      </c>
      <c r="O370" s="32" t="s">
        <v>106</v>
      </c>
      <c r="P370" s="32" t="s">
        <v>74</v>
      </c>
      <c r="Q370" s="32" t="s">
        <v>107</v>
      </c>
      <c r="S370" s="32" t="s">
        <v>54</v>
      </c>
      <c r="T370" s="32" t="s">
        <v>44</v>
      </c>
      <c r="U370" s="32" t="s">
        <v>82</v>
      </c>
      <c r="V370" s="32" t="s">
        <v>45</v>
      </c>
      <c r="W370" s="32" t="s">
        <v>46</v>
      </c>
    </row>
    <row r="371" spans="1:23">
      <c r="A371" s="32" t="s">
        <v>597</v>
      </c>
      <c r="B371" s="32" t="s">
        <v>810</v>
      </c>
      <c r="C371" s="32" t="s">
        <v>829</v>
      </c>
      <c r="D371" s="32" t="s">
        <v>788</v>
      </c>
      <c r="E371" s="32" t="s">
        <v>813</v>
      </c>
      <c r="F371" s="32" t="s">
        <v>660</v>
      </c>
      <c r="G371" s="32" t="s">
        <v>602</v>
      </c>
      <c r="H371" s="32" t="s">
        <v>602</v>
      </c>
      <c r="I371" s="32" t="s">
        <v>50</v>
      </c>
      <c r="J371" s="32" t="s">
        <v>602</v>
      </c>
      <c r="K371" s="32" t="s">
        <v>602</v>
      </c>
      <c r="L371" s="32" t="s">
        <v>603</v>
      </c>
      <c r="M371" s="32" t="s">
        <v>34</v>
      </c>
      <c r="N371" s="32" t="s">
        <v>119</v>
      </c>
      <c r="O371" s="32" t="s">
        <v>60</v>
      </c>
      <c r="P371" s="32" t="s">
        <v>74</v>
      </c>
      <c r="Q371" s="32" t="s">
        <v>101</v>
      </c>
      <c r="S371" s="32" t="s">
        <v>54</v>
      </c>
      <c r="T371" s="32" t="s">
        <v>44</v>
      </c>
      <c r="U371" s="32" t="s">
        <v>67</v>
      </c>
      <c r="V371" s="32" t="s">
        <v>62</v>
      </c>
      <c r="W371" s="32" t="s">
        <v>102</v>
      </c>
    </row>
    <row r="372" spans="1:23">
      <c r="A372" s="32" t="s">
        <v>597</v>
      </c>
      <c r="B372" s="32" t="s">
        <v>810</v>
      </c>
      <c r="C372" s="32" t="s">
        <v>829</v>
      </c>
      <c r="D372" s="32" t="s">
        <v>788</v>
      </c>
      <c r="E372" s="32" t="s">
        <v>813</v>
      </c>
      <c r="F372" s="32" t="s">
        <v>660</v>
      </c>
      <c r="G372" s="32" t="s">
        <v>602</v>
      </c>
      <c r="H372" s="32" t="s">
        <v>38</v>
      </c>
      <c r="I372" s="32" t="s">
        <v>613</v>
      </c>
      <c r="J372" s="32" t="s">
        <v>602</v>
      </c>
      <c r="K372" s="32" t="s">
        <v>602</v>
      </c>
      <c r="N372" s="32" t="s">
        <v>80</v>
      </c>
      <c r="O372" s="32" t="s">
        <v>145</v>
      </c>
      <c r="P372" s="32" t="s">
        <v>41</v>
      </c>
      <c r="Q372" s="32" t="s">
        <v>101</v>
      </c>
      <c r="S372" s="32" t="s">
        <v>54</v>
      </c>
      <c r="T372" s="32" t="s">
        <v>44</v>
      </c>
      <c r="U372" s="32" t="s">
        <v>61</v>
      </c>
      <c r="W372" s="32" t="s">
        <v>46</v>
      </c>
    </row>
    <row r="373" spans="1:23">
      <c r="A373" s="32" t="s">
        <v>597</v>
      </c>
      <c r="B373" s="32" t="s">
        <v>810</v>
      </c>
      <c r="C373" s="32" t="s">
        <v>825</v>
      </c>
      <c r="D373" s="32" t="s">
        <v>826</v>
      </c>
      <c r="E373" s="32" t="s">
        <v>827</v>
      </c>
      <c r="F373" s="32" t="s">
        <v>660</v>
      </c>
      <c r="G373" s="32" t="s">
        <v>38</v>
      </c>
      <c r="H373" s="32" t="s">
        <v>38</v>
      </c>
      <c r="I373" s="32" t="s">
        <v>613</v>
      </c>
      <c r="J373" s="32" t="s">
        <v>602</v>
      </c>
      <c r="K373" s="32" t="s">
        <v>602</v>
      </c>
      <c r="M373" s="32" t="s">
        <v>103</v>
      </c>
      <c r="N373" s="32" t="s">
        <v>51</v>
      </c>
      <c r="O373" s="32" t="s">
        <v>106</v>
      </c>
      <c r="P373" s="32" t="s">
        <v>41</v>
      </c>
      <c r="Q373" s="32" t="s">
        <v>101</v>
      </c>
      <c r="S373" s="32" t="s">
        <v>54</v>
      </c>
      <c r="T373" s="32" t="s">
        <v>44</v>
      </c>
      <c r="U373" s="32" t="s">
        <v>67</v>
      </c>
      <c r="V373" s="32" t="s">
        <v>157</v>
      </c>
      <c r="W373" s="32" t="s">
        <v>166</v>
      </c>
    </row>
    <row r="374" spans="1:23">
      <c r="A374" s="32" t="s">
        <v>597</v>
      </c>
      <c r="B374" s="32" t="s">
        <v>810</v>
      </c>
      <c r="C374" s="32" t="s">
        <v>829</v>
      </c>
      <c r="D374" s="32" t="s">
        <v>788</v>
      </c>
      <c r="E374" s="32" t="s">
        <v>813</v>
      </c>
      <c r="F374" s="32" t="s">
        <v>660</v>
      </c>
      <c r="G374" s="32" t="s">
        <v>602</v>
      </c>
      <c r="H374" s="32" t="s">
        <v>602</v>
      </c>
      <c r="I374" s="32" t="s">
        <v>602</v>
      </c>
      <c r="J374" s="32" t="s">
        <v>602</v>
      </c>
      <c r="K374" s="32" t="s">
        <v>602</v>
      </c>
      <c r="L374" s="32" t="s">
        <v>603</v>
      </c>
      <c r="M374" s="32" t="s">
        <v>99</v>
      </c>
      <c r="N374" s="32" t="s">
        <v>80</v>
      </c>
      <c r="O374" s="32" t="s">
        <v>52</v>
      </c>
      <c r="P374" s="32" t="s">
        <v>74</v>
      </c>
      <c r="Q374" s="32" t="s">
        <v>101</v>
      </c>
      <c r="S374" s="32" t="s">
        <v>54</v>
      </c>
      <c r="T374" s="32" t="s">
        <v>44</v>
      </c>
      <c r="U374" s="32" t="s">
        <v>287</v>
      </c>
      <c r="V374" s="32" t="s">
        <v>156</v>
      </c>
      <c r="W374" s="32" t="s">
        <v>121</v>
      </c>
    </row>
    <row r="375" spans="1:23">
      <c r="A375" s="32" t="s">
        <v>597</v>
      </c>
      <c r="B375" s="32" t="s">
        <v>810</v>
      </c>
      <c r="C375" s="32" t="s">
        <v>831</v>
      </c>
      <c r="D375" s="32" t="s">
        <v>788</v>
      </c>
      <c r="E375" s="32" t="s">
        <v>813</v>
      </c>
      <c r="F375" s="32" t="s">
        <v>660</v>
      </c>
      <c r="G375" s="32" t="s">
        <v>602</v>
      </c>
      <c r="H375" s="32" t="s">
        <v>38</v>
      </c>
      <c r="I375" s="32" t="s">
        <v>38</v>
      </c>
      <c r="J375" s="32" t="s">
        <v>602</v>
      </c>
      <c r="K375" s="32" t="s">
        <v>602</v>
      </c>
      <c r="L375" s="32" t="s">
        <v>603</v>
      </c>
      <c r="M375" s="32" t="s">
        <v>47</v>
      </c>
      <c r="O375" s="32" t="s">
        <v>60</v>
      </c>
      <c r="P375" s="32" t="s">
        <v>74</v>
      </c>
      <c r="Q375" s="32" t="s">
        <v>107</v>
      </c>
      <c r="S375" s="32" t="s">
        <v>54</v>
      </c>
      <c r="T375" s="32" t="s">
        <v>44</v>
      </c>
      <c r="U375" s="32" t="s">
        <v>82</v>
      </c>
      <c r="V375" s="32" t="s">
        <v>45</v>
      </c>
      <c r="W375" s="32" t="s">
        <v>46</v>
      </c>
    </row>
    <row r="376" spans="1:23">
      <c r="A376" s="32" t="s">
        <v>597</v>
      </c>
      <c r="B376" s="32" t="s">
        <v>810</v>
      </c>
      <c r="C376" s="32" t="s">
        <v>825</v>
      </c>
      <c r="D376" s="32" t="s">
        <v>826</v>
      </c>
      <c r="E376" s="32" t="s">
        <v>827</v>
      </c>
      <c r="F376" s="32" t="s">
        <v>660</v>
      </c>
      <c r="G376" s="32" t="s">
        <v>613</v>
      </c>
      <c r="H376" s="32" t="s">
        <v>50</v>
      </c>
      <c r="I376" s="32" t="s">
        <v>50</v>
      </c>
      <c r="J376" s="32" t="s">
        <v>38</v>
      </c>
      <c r="K376" s="32" t="s">
        <v>602</v>
      </c>
      <c r="M376" s="32" t="s">
        <v>103</v>
      </c>
      <c r="N376" s="32" t="s">
        <v>51</v>
      </c>
      <c r="O376" s="32" t="s">
        <v>40</v>
      </c>
      <c r="P376" s="32" t="s">
        <v>41</v>
      </c>
      <c r="Q376" s="32" t="s">
        <v>107</v>
      </c>
      <c r="T376" s="32" t="s">
        <v>44</v>
      </c>
      <c r="U376" s="32" t="s">
        <v>67</v>
      </c>
      <c r="V376" s="32" t="s">
        <v>68</v>
      </c>
      <c r="W376" s="32" t="s">
        <v>46</v>
      </c>
    </row>
    <row r="377" spans="1:23">
      <c r="A377" s="32" t="s">
        <v>597</v>
      </c>
      <c r="B377" s="32" t="s">
        <v>810</v>
      </c>
      <c r="C377" s="32" t="s">
        <v>831</v>
      </c>
      <c r="D377" s="32" t="s">
        <v>788</v>
      </c>
      <c r="E377" s="32" t="s">
        <v>813</v>
      </c>
      <c r="F377" s="32" t="s">
        <v>660</v>
      </c>
      <c r="G377" s="32" t="s">
        <v>38</v>
      </c>
      <c r="H377" s="32" t="s">
        <v>38</v>
      </c>
      <c r="I377" s="32" t="s">
        <v>602</v>
      </c>
      <c r="J377" s="32" t="s">
        <v>602</v>
      </c>
      <c r="K377" s="32" t="s">
        <v>602</v>
      </c>
      <c r="L377" s="32" t="s">
        <v>603</v>
      </c>
      <c r="M377" s="32" t="s">
        <v>158</v>
      </c>
      <c r="N377" s="32" t="s">
        <v>80</v>
      </c>
      <c r="O377" s="32" t="s">
        <v>145</v>
      </c>
      <c r="P377" s="32" t="s">
        <v>41</v>
      </c>
      <c r="Q377" s="32" t="s">
        <v>107</v>
      </c>
      <c r="S377" s="32" t="s">
        <v>54</v>
      </c>
      <c r="T377" s="32" t="s">
        <v>44</v>
      </c>
      <c r="U377" s="32" t="s">
        <v>82</v>
      </c>
      <c r="V377" s="32" t="s">
        <v>62</v>
      </c>
      <c r="W377" s="32" t="s">
        <v>46</v>
      </c>
    </row>
    <row r="378" spans="1:23">
      <c r="A378" s="32" t="s">
        <v>597</v>
      </c>
      <c r="B378" s="32" t="s">
        <v>810</v>
      </c>
      <c r="C378" s="32" t="s">
        <v>825</v>
      </c>
      <c r="D378" s="32" t="s">
        <v>826</v>
      </c>
      <c r="E378" s="32" t="s">
        <v>827</v>
      </c>
      <c r="F378" s="32" t="s">
        <v>660</v>
      </c>
      <c r="G378" s="32" t="s">
        <v>602</v>
      </c>
      <c r="H378" s="32" t="s">
        <v>38</v>
      </c>
      <c r="I378" s="32" t="s">
        <v>50</v>
      </c>
      <c r="J378" s="32" t="s">
        <v>602</v>
      </c>
      <c r="K378" s="32" t="s">
        <v>602</v>
      </c>
      <c r="L378" s="32" t="s">
        <v>603</v>
      </c>
      <c r="M378" s="32" t="s">
        <v>123</v>
      </c>
      <c r="N378" s="32" t="s">
        <v>51</v>
      </c>
      <c r="O378" s="32" t="s">
        <v>52</v>
      </c>
      <c r="P378" s="32" t="s">
        <v>74</v>
      </c>
      <c r="Q378" s="32" t="s">
        <v>101</v>
      </c>
      <c r="S378" s="32" t="s">
        <v>54</v>
      </c>
      <c r="T378" s="32" t="s">
        <v>44</v>
      </c>
      <c r="U378" s="32" t="s">
        <v>67</v>
      </c>
      <c r="V378" s="32" t="s">
        <v>62</v>
      </c>
      <c r="W378" s="32" t="s">
        <v>46</v>
      </c>
    </row>
    <row r="379" spans="1:23">
      <c r="A379" s="32" t="s">
        <v>597</v>
      </c>
      <c r="B379" s="32" t="s">
        <v>810</v>
      </c>
      <c r="C379" s="32" t="s">
        <v>825</v>
      </c>
      <c r="D379" s="32" t="s">
        <v>826</v>
      </c>
      <c r="E379" s="32" t="s">
        <v>827</v>
      </c>
      <c r="F379" s="32" t="s">
        <v>660</v>
      </c>
      <c r="G379" s="32" t="s">
        <v>38</v>
      </c>
      <c r="H379" s="32" t="s">
        <v>38</v>
      </c>
      <c r="I379" s="32" t="s">
        <v>613</v>
      </c>
      <c r="J379" s="32" t="s">
        <v>602</v>
      </c>
      <c r="K379" s="32" t="s">
        <v>602</v>
      </c>
      <c r="L379" s="32" t="s">
        <v>603</v>
      </c>
      <c r="M379" s="32" t="s">
        <v>123</v>
      </c>
      <c r="N379" s="32" t="s">
        <v>51</v>
      </c>
      <c r="O379" s="32" t="s">
        <v>52</v>
      </c>
      <c r="P379" s="32" t="s">
        <v>74</v>
      </c>
      <c r="Q379" s="32" t="s">
        <v>101</v>
      </c>
      <c r="S379" s="32" t="s">
        <v>54</v>
      </c>
      <c r="T379" s="32" t="s">
        <v>44</v>
      </c>
      <c r="U379" s="32" t="s">
        <v>67</v>
      </c>
      <c r="W379" s="32" t="s">
        <v>121</v>
      </c>
    </row>
    <row r="380" spans="1:23">
      <c r="A380" s="32" t="s">
        <v>597</v>
      </c>
      <c r="B380" s="32" t="s">
        <v>810</v>
      </c>
      <c r="C380" s="32" t="s">
        <v>825</v>
      </c>
      <c r="D380" s="32" t="s">
        <v>826</v>
      </c>
      <c r="E380" s="32" t="s">
        <v>827</v>
      </c>
      <c r="F380" s="32" t="s">
        <v>660</v>
      </c>
      <c r="G380" s="32" t="s">
        <v>38</v>
      </c>
      <c r="H380" s="32" t="s">
        <v>38</v>
      </c>
      <c r="I380" s="32" t="s">
        <v>613</v>
      </c>
      <c r="J380" s="32" t="s">
        <v>38</v>
      </c>
      <c r="K380" s="32" t="s">
        <v>602</v>
      </c>
      <c r="N380" s="32" t="s">
        <v>80</v>
      </c>
      <c r="P380" s="32" t="s">
        <v>41</v>
      </c>
      <c r="Q380" s="32" t="s">
        <v>101</v>
      </c>
      <c r="S380" s="32" t="s">
        <v>54</v>
      </c>
      <c r="T380" s="32" t="s">
        <v>44</v>
      </c>
      <c r="U380" s="32" t="s">
        <v>61</v>
      </c>
      <c r="W380" s="32" t="s">
        <v>46</v>
      </c>
    </row>
    <row r="381" spans="1:23">
      <c r="A381" s="32" t="s">
        <v>597</v>
      </c>
      <c r="B381" s="32" t="s">
        <v>810</v>
      </c>
      <c r="C381" s="32" t="s">
        <v>833</v>
      </c>
      <c r="D381" s="32" t="s">
        <v>792</v>
      </c>
      <c r="E381" s="32" t="s">
        <v>827</v>
      </c>
      <c r="F381" s="32" t="s">
        <v>660</v>
      </c>
      <c r="G381" s="32" t="s">
        <v>38</v>
      </c>
      <c r="H381" s="32" t="s">
        <v>38</v>
      </c>
      <c r="I381" s="32" t="s">
        <v>38</v>
      </c>
      <c r="J381" s="32" t="s">
        <v>50</v>
      </c>
      <c r="K381" s="32" t="s">
        <v>602</v>
      </c>
      <c r="M381" s="32" t="s">
        <v>832</v>
      </c>
      <c r="N381" s="32" t="s">
        <v>80</v>
      </c>
      <c r="O381" s="32" t="s">
        <v>125</v>
      </c>
      <c r="P381" s="32" t="s">
        <v>41</v>
      </c>
      <c r="Q381" s="32" t="s">
        <v>107</v>
      </c>
      <c r="S381" s="32" t="s">
        <v>54</v>
      </c>
      <c r="T381" s="32" t="s">
        <v>44</v>
      </c>
      <c r="U381" s="32" t="s">
        <v>67</v>
      </c>
      <c r="V381" s="32" t="s">
        <v>157</v>
      </c>
      <c r="W381" s="32" t="s">
        <v>121</v>
      </c>
    </row>
    <row r="382" spans="1:23">
      <c r="A382" s="32" t="s">
        <v>597</v>
      </c>
      <c r="B382" s="32" t="s">
        <v>810</v>
      </c>
      <c r="C382" s="32" t="s">
        <v>833</v>
      </c>
      <c r="D382" s="32" t="s">
        <v>792</v>
      </c>
      <c r="E382" s="32" t="s">
        <v>827</v>
      </c>
      <c r="F382" s="32" t="s">
        <v>834</v>
      </c>
      <c r="G382" s="32" t="s">
        <v>602</v>
      </c>
      <c r="H382" s="32" t="s">
        <v>602</v>
      </c>
      <c r="I382" s="32" t="s">
        <v>50</v>
      </c>
      <c r="J382" s="32" t="s">
        <v>602</v>
      </c>
      <c r="K382" s="32" t="s">
        <v>602</v>
      </c>
      <c r="L382" s="32" t="s">
        <v>603</v>
      </c>
      <c r="M382" s="32" t="s">
        <v>208</v>
      </c>
      <c r="N382" s="32" t="s">
        <v>39</v>
      </c>
      <c r="O382" s="32" t="s">
        <v>52</v>
      </c>
      <c r="P382" s="32" t="s">
        <v>74</v>
      </c>
      <c r="Q382" s="32" t="s">
        <v>107</v>
      </c>
      <c r="S382" s="32" t="s">
        <v>54</v>
      </c>
      <c r="T382" s="32" t="s">
        <v>44</v>
      </c>
      <c r="U382" s="32" t="s">
        <v>82</v>
      </c>
      <c r="V382" s="32" t="s">
        <v>62</v>
      </c>
      <c r="W382" s="32" t="s">
        <v>121</v>
      </c>
    </row>
    <row r="383" spans="1:23">
      <c r="A383" s="32" t="s">
        <v>597</v>
      </c>
      <c r="B383" s="32" t="s">
        <v>810</v>
      </c>
      <c r="C383" s="32" t="s">
        <v>833</v>
      </c>
      <c r="D383" s="32" t="s">
        <v>792</v>
      </c>
      <c r="E383" s="32" t="s">
        <v>827</v>
      </c>
      <c r="F383" s="32" t="s">
        <v>660</v>
      </c>
      <c r="G383" s="32" t="s">
        <v>38</v>
      </c>
      <c r="H383" s="32" t="s">
        <v>38</v>
      </c>
      <c r="I383" s="32" t="s">
        <v>613</v>
      </c>
      <c r="J383" s="32" t="s">
        <v>38</v>
      </c>
      <c r="K383" s="32" t="s">
        <v>38</v>
      </c>
      <c r="L383" s="32" t="s">
        <v>603</v>
      </c>
      <c r="M383" s="32" t="s">
        <v>131</v>
      </c>
      <c r="N383" s="32" t="s">
        <v>51</v>
      </c>
      <c r="O383" s="32" t="s">
        <v>52</v>
      </c>
      <c r="P383" s="32" t="s">
        <v>74</v>
      </c>
      <c r="Q383" s="32" t="s">
        <v>107</v>
      </c>
      <c r="S383" s="32" t="s">
        <v>54</v>
      </c>
      <c r="T383" s="32" t="s">
        <v>44</v>
      </c>
      <c r="U383" s="32" t="s">
        <v>55</v>
      </c>
      <c r="V383" s="32" t="s">
        <v>45</v>
      </c>
      <c r="W383" s="32" t="s">
        <v>46</v>
      </c>
    </row>
    <row r="384" spans="1:23">
      <c r="A384" s="32" t="s">
        <v>597</v>
      </c>
      <c r="B384" s="32" t="s">
        <v>810</v>
      </c>
      <c r="C384" s="32" t="s">
        <v>833</v>
      </c>
      <c r="D384" s="32" t="s">
        <v>792</v>
      </c>
      <c r="E384" s="32" t="s">
        <v>827</v>
      </c>
      <c r="F384" s="32" t="s">
        <v>660</v>
      </c>
      <c r="G384" s="32" t="s">
        <v>602</v>
      </c>
      <c r="H384" s="32" t="s">
        <v>602</v>
      </c>
      <c r="I384" s="32" t="s">
        <v>38</v>
      </c>
      <c r="J384" s="32" t="s">
        <v>602</v>
      </c>
      <c r="K384" s="32" t="s">
        <v>602</v>
      </c>
      <c r="L384" s="32" t="s">
        <v>603</v>
      </c>
      <c r="M384" s="32" t="s">
        <v>77</v>
      </c>
      <c r="N384" s="32" t="s">
        <v>80</v>
      </c>
      <c r="O384" s="32" t="s">
        <v>60</v>
      </c>
      <c r="P384" s="32" t="s">
        <v>41</v>
      </c>
      <c r="Q384" s="32" t="s">
        <v>107</v>
      </c>
      <c r="S384" s="32" t="s">
        <v>54</v>
      </c>
      <c r="T384" s="32" t="s">
        <v>44</v>
      </c>
      <c r="U384" s="32" t="s">
        <v>67</v>
      </c>
      <c r="V384" s="32" t="s">
        <v>45</v>
      </c>
      <c r="W384" s="32" t="s">
        <v>102</v>
      </c>
    </row>
    <row r="385" spans="1:23">
      <c r="A385" s="32" t="s">
        <v>597</v>
      </c>
      <c r="B385" s="32" t="s">
        <v>810</v>
      </c>
      <c r="C385" s="32" t="s">
        <v>833</v>
      </c>
      <c r="D385" s="32" t="s">
        <v>792</v>
      </c>
      <c r="E385" s="32" t="s">
        <v>827</v>
      </c>
      <c r="F385" s="32" t="s">
        <v>660</v>
      </c>
      <c r="G385" s="32" t="s">
        <v>602</v>
      </c>
      <c r="H385" s="32" t="s">
        <v>602</v>
      </c>
      <c r="I385" s="32" t="s">
        <v>38</v>
      </c>
      <c r="J385" s="32" t="s">
        <v>602</v>
      </c>
      <c r="K385" s="32" t="s">
        <v>602</v>
      </c>
      <c r="M385" s="32" t="s">
        <v>131</v>
      </c>
      <c r="N385" s="32" t="s">
        <v>51</v>
      </c>
      <c r="O385" s="32" t="s">
        <v>106</v>
      </c>
      <c r="P385" s="32" t="s">
        <v>74</v>
      </c>
      <c r="Q385" s="32" t="s">
        <v>107</v>
      </c>
      <c r="T385" s="32" t="s">
        <v>44</v>
      </c>
      <c r="U385" s="32" t="s">
        <v>82</v>
      </c>
      <c r="V385" s="32" t="s">
        <v>45</v>
      </c>
      <c r="W385" s="32" t="s">
        <v>377</v>
      </c>
    </row>
    <row r="386" spans="1:23">
      <c r="A386" s="32" t="s">
        <v>597</v>
      </c>
      <c r="B386" s="32" t="s">
        <v>810</v>
      </c>
      <c r="C386" s="32" t="s">
        <v>833</v>
      </c>
      <c r="D386" s="32" t="s">
        <v>792</v>
      </c>
      <c r="E386" s="32" t="s">
        <v>827</v>
      </c>
      <c r="F386" s="32" t="s">
        <v>660</v>
      </c>
      <c r="G386" s="32" t="s">
        <v>602</v>
      </c>
      <c r="H386" s="32" t="s">
        <v>602</v>
      </c>
      <c r="I386" s="32" t="s">
        <v>38</v>
      </c>
      <c r="J386" s="32" t="s">
        <v>602</v>
      </c>
      <c r="K386" s="32" t="s">
        <v>602</v>
      </c>
      <c r="L386" s="32" t="s">
        <v>603</v>
      </c>
      <c r="M386" s="32" t="s">
        <v>98</v>
      </c>
      <c r="N386" s="32" t="s">
        <v>73</v>
      </c>
      <c r="O386" s="32" t="s">
        <v>40</v>
      </c>
      <c r="P386" s="32" t="s">
        <v>74</v>
      </c>
      <c r="Q386" s="32" t="s">
        <v>107</v>
      </c>
      <c r="S386" s="32" t="s">
        <v>54</v>
      </c>
      <c r="T386" s="32" t="s">
        <v>44</v>
      </c>
      <c r="U386" s="32" t="s">
        <v>55</v>
      </c>
      <c r="V386" s="32" t="s">
        <v>45</v>
      </c>
      <c r="W386" s="32" t="s">
        <v>46</v>
      </c>
    </row>
    <row r="387" spans="1:23">
      <c r="A387" s="32" t="s">
        <v>597</v>
      </c>
      <c r="B387" s="32" t="s">
        <v>810</v>
      </c>
      <c r="C387" s="32" t="s">
        <v>833</v>
      </c>
      <c r="D387" s="32" t="s">
        <v>792</v>
      </c>
      <c r="E387" s="32" t="s">
        <v>827</v>
      </c>
      <c r="F387" s="32" t="s">
        <v>660</v>
      </c>
      <c r="G387" s="32" t="s">
        <v>602</v>
      </c>
      <c r="H387" s="32" t="s">
        <v>38</v>
      </c>
      <c r="I387" s="32" t="s">
        <v>38</v>
      </c>
      <c r="J387" s="32" t="s">
        <v>38</v>
      </c>
      <c r="K387" s="32" t="s">
        <v>602</v>
      </c>
      <c r="L387" s="32" t="s">
        <v>603</v>
      </c>
      <c r="M387" s="32" t="s">
        <v>103</v>
      </c>
      <c r="N387" s="32" t="s">
        <v>51</v>
      </c>
      <c r="O387" s="32" t="s">
        <v>60</v>
      </c>
      <c r="P387" s="32" t="s">
        <v>74</v>
      </c>
      <c r="Q387" s="32" t="s">
        <v>186</v>
      </c>
      <c r="S387" s="32" t="s">
        <v>54</v>
      </c>
      <c r="T387" s="32" t="s">
        <v>54</v>
      </c>
      <c r="U387" s="32" t="s">
        <v>61</v>
      </c>
      <c r="W387" s="32" t="s">
        <v>46</v>
      </c>
    </row>
    <row r="388" spans="1:23">
      <c r="A388" s="32" t="s">
        <v>597</v>
      </c>
      <c r="B388" s="32" t="s">
        <v>810</v>
      </c>
      <c r="C388" s="32" t="s">
        <v>835</v>
      </c>
      <c r="D388" s="32" t="s">
        <v>730</v>
      </c>
      <c r="E388" s="32" t="s">
        <v>827</v>
      </c>
      <c r="F388" s="32" t="s">
        <v>660</v>
      </c>
      <c r="G388" s="32" t="s">
        <v>38</v>
      </c>
      <c r="H388" s="32" t="s">
        <v>38</v>
      </c>
      <c r="I388" s="32" t="s">
        <v>50</v>
      </c>
      <c r="J388" s="32" t="s">
        <v>38</v>
      </c>
      <c r="K388" s="32" t="s">
        <v>602</v>
      </c>
      <c r="L388" s="32" t="s">
        <v>603</v>
      </c>
      <c r="M388" s="32" t="s">
        <v>103</v>
      </c>
      <c r="N388" s="32" t="s">
        <v>39</v>
      </c>
      <c r="O388" s="32" t="s">
        <v>52</v>
      </c>
      <c r="P388" s="32" t="s">
        <v>74</v>
      </c>
      <c r="Q388" s="32" t="s">
        <v>101</v>
      </c>
      <c r="S388" s="32" t="s">
        <v>54</v>
      </c>
      <c r="T388" s="32" t="s">
        <v>44</v>
      </c>
      <c r="U388" s="32" t="s">
        <v>55</v>
      </c>
      <c r="V388" s="32" t="s">
        <v>157</v>
      </c>
      <c r="W388" s="32" t="s">
        <v>557</v>
      </c>
    </row>
    <row r="389" spans="1:23">
      <c r="A389" s="32" t="s">
        <v>597</v>
      </c>
      <c r="B389" s="32" t="s">
        <v>810</v>
      </c>
      <c r="C389" s="32" t="s">
        <v>835</v>
      </c>
      <c r="D389" s="32" t="s">
        <v>730</v>
      </c>
      <c r="E389" s="32" t="s">
        <v>827</v>
      </c>
      <c r="F389" s="32" t="s">
        <v>660</v>
      </c>
      <c r="G389" s="32" t="s">
        <v>602</v>
      </c>
      <c r="H389" s="32" t="s">
        <v>38</v>
      </c>
      <c r="I389" s="32" t="s">
        <v>613</v>
      </c>
      <c r="J389" s="32" t="s">
        <v>602</v>
      </c>
      <c r="K389" s="32" t="s">
        <v>38</v>
      </c>
      <c r="M389" s="32" t="s">
        <v>528</v>
      </c>
      <c r="N389" s="32" t="s">
        <v>39</v>
      </c>
      <c r="O389" s="32" t="s">
        <v>106</v>
      </c>
      <c r="P389" s="32" t="s">
        <v>74</v>
      </c>
      <c r="Q389" s="32" t="s">
        <v>101</v>
      </c>
      <c r="S389" s="32" t="s">
        <v>54</v>
      </c>
      <c r="T389" s="32" t="s">
        <v>44</v>
      </c>
      <c r="U389" s="32" t="s">
        <v>116</v>
      </c>
      <c r="V389" s="32" t="s">
        <v>68</v>
      </c>
      <c r="W389" s="32" t="s">
        <v>46</v>
      </c>
    </row>
    <row r="390" spans="1:23">
      <c r="A390" s="32" t="s">
        <v>597</v>
      </c>
      <c r="B390" s="32" t="s">
        <v>810</v>
      </c>
      <c r="C390" s="32" t="s">
        <v>835</v>
      </c>
      <c r="D390" s="32" t="s">
        <v>730</v>
      </c>
      <c r="E390" s="32" t="s">
        <v>827</v>
      </c>
      <c r="F390" s="32" t="s">
        <v>660</v>
      </c>
      <c r="G390" s="32" t="s">
        <v>602</v>
      </c>
      <c r="H390" s="32" t="s">
        <v>602</v>
      </c>
      <c r="I390" s="32" t="s">
        <v>602</v>
      </c>
      <c r="J390" s="32" t="s">
        <v>602</v>
      </c>
      <c r="K390" s="32" t="s">
        <v>602</v>
      </c>
      <c r="L390" s="32" t="s">
        <v>603</v>
      </c>
      <c r="M390" s="32" t="s">
        <v>132</v>
      </c>
      <c r="N390" s="32" t="s">
        <v>51</v>
      </c>
      <c r="O390" s="32" t="s">
        <v>52</v>
      </c>
      <c r="P390" s="32" t="s">
        <v>74</v>
      </c>
      <c r="Q390" s="32" t="s">
        <v>101</v>
      </c>
      <c r="S390" s="32" t="s">
        <v>54</v>
      </c>
      <c r="T390" s="32" t="s">
        <v>44</v>
      </c>
      <c r="U390" s="32" t="s">
        <v>55</v>
      </c>
      <c r="V390" s="32" t="s">
        <v>68</v>
      </c>
      <c r="W390" s="32" t="s">
        <v>102</v>
      </c>
    </row>
    <row r="391" spans="1:23">
      <c r="A391" s="32" t="s">
        <v>597</v>
      </c>
      <c r="B391" s="32" t="s">
        <v>810</v>
      </c>
      <c r="C391" s="32" t="s">
        <v>837</v>
      </c>
      <c r="D391" s="32" t="s">
        <v>730</v>
      </c>
      <c r="E391" s="32" t="s">
        <v>827</v>
      </c>
      <c r="F391" s="32" t="s">
        <v>660</v>
      </c>
      <c r="G391" s="32" t="s">
        <v>38</v>
      </c>
      <c r="H391" s="32" t="s">
        <v>38</v>
      </c>
      <c r="I391" s="32" t="s">
        <v>613</v>
      </c>
      <c r="J391" s="32" t="s">
        <v>38</v>
      </c>
      <c r="K391" s="32" t="s">
        <v>602</v>
      </c>
      <c r="L391" s="32" t="s">
        <v>603</v>
      </c>
      <c r="M391" s="32" t="s">
        <v>836</v>
      </c>
      <c r="N391" s="32" t="s">
        <v>119</v>
      </c>
      <c r="O391" s="32" t="s">
        <v>52</v>
      </c>
      <c r="P391" s="32" t="s">
        <v>74</v>
      </c>
      <c r="Q391" s="32" t="s">
        <v>101</v>
      </c>
      <c r="S391" s="32" t="s">
        <v>92</v>
      </c>
      <c r="T391" s="32" t="s">
        <v>44</v>
      </c>
      <c r="U391" s="32" t="s">
        <v>61</v>
      </c>
      <c r="V391" s="32" t="s">
        <v>62</v>
      </c>
      <c r="W391" s="32" t="s">
        <v>46</v>
      </c>
    </row>
    <row r="392" spans="1:23">
      <c r="A392" s="32" t="s">
        <v>597</v>
      </c>
      <c r="B392" s="32" t="s">
        <v>810</v>
      </c>
      <c r="C392" s="32" t="s">
        <v>837</v>
      </c>
      <c r="D392" s="32" t="s">
        <v>730</v>
      </c>
      <c r="E392" s="32" t="s">
        <v>827</v>
      </c>
      <c r="F392" s="32" t="s">
        <v>660</v>
      </c>
      <c r="G392" s="32" t="s">
        <v>38</v>
      </c>
      <c r="H392" s="32" t="s">
        <v>38</v>
      </c>
      <c r="I392" s="32" t="s">
        <v>613</v>
      </c>
      <c r="J392" s="32" t="s">
        <v>50</v>
      </c>
      <c r="K392" s="32" t="s">
        <v>38</v>
      </c>
      <c r="L392" s="32" t="s">
        <v>605</v>
      </c>
      <c r="M392" s="32" t="s">
        <v>838</v>
      </c>
      <c r="N392" s="32" t="s">
        <v>39</v>
      </c>
      <c r="O392" s="32" t="s">
        <v>52</v>
      </c>
      <c r="P392" s="32" t="s">
        <v>74</v>
      </c>
      <c r="Q392" s="32" t="s">
        <v>101</v>
      </c>
      <c r="S392" s="32" t="s">
        <v>54</v>
      </c>
      <c r="T392" s="32" t="s">
        <v>44</v>
      </c>
      <c r="U392" s="32" t="s">
        <v>243</v>
      </c>
      <c r="V392" s="32" t="s">
        <v>45</v>
      </c>
      <c r="W392" s="32" t="s">
        <v>141</v>
      </c>
    </row>
    <row r="393" spans="1:23">
      <c r="A393" s="32" t="s">
        <v>597</v>
      </c>
      <c r="B393" s="32" t="s">
        <v>810</v>
      </c>
      <c r="C393" s="32" t="s">
        <v>839</v>
      </c>
      <c r="D393" s="32" t="s">
        <v>730</v>
      </c>
      <c r="E393" s="32" t="s">
        <v>827</v>
      </c>
      <c r="F393" s="32" t="s">
        <v>834</v>
      </c>
      <c r="G393" s="32" t="s">
        <v>38</v>
      </c>
      <c r="H393" s="32" t="s">
        <v>50</v>
      </c>
      <c r="I393" s="32" t="s">
        <v>622</v>
      </c>
      <c r="J393" s="32" t="s">
        <v>50</v>
      </c>
      <c r="K393" s="32" t="s">
        <v>38</v>
      </c>
      <c r="L393" s="32" t="s">
        <v>603</v>
      </c>
      <c r="M393" s="32" t="s">
        <v>56</v>
      </c>
      <c r="N393" s="32" t="s">
        <v>73</v>
      </c>
      <c r="O393" s="32" t="s">
        <v>40</v>
      </c>
      <c r="P393" s="32" t="s">
        <v>41</v>
      </c>
      <c r="Q393" s="32" t="s">
        <v>101</v>
      </c>
      <c r="R393" s="32" t="s">
        <v>840</v>
      </c>
      <c r="S393" s="32" t="s">
        <v>54</v>
      </c>
      <c r="T393" s="32" t="s">
        <v>44</v>
      </c>
      <c r="U393" s="32" t="s">
        <v>67</v>
      </c>
      <c r="V393" s="32" t="s">
        <v>62</v>
      </c>
      <c r="W393" s="32" t="s">
        <v>492</v>
      </c>
    </row>
    <row r="394" spans="1:23">
      <c r="A394" s="32" t="s">
        <v>597</v>
      </c>
      <c r="B394" s="32" t="s">
        <v>810</v>
      </c>
      <c r="C394" s="32" t="s">
        <v>839</v>
      </c>
      <c r="D394" s="32" t="s">
        <v>730</v>
      </c>
      <c r="E394" s="32" t="s">
        <v>827</v>
      </c>
      <c r="F394" s="32" t="s">
        <v>660</v>
      </c>
      <c r="G394" s="32" t="s">
        <v>38</v>
      </c>
      <c r="H394" s="32" t="s">
        <v>38</v>
      </c>
      <c r="I394" s="32" t="s">
        <v>50</v>
      </c>
      <c r="J394" s="32" t="s">
        <v>38</v>
      </c>
      <c r="K394" s="32" t="s">
        <v>602</v>
      </c>
      <c r="L394" s="32" t="s">
        <v>603</v>
      </c>
      <c r="M394" s="32" t="s">
        <v>158</v>
      </c>
      <c r="N394" s="32" t="s">
        <v>51</v>
      </c>
      <c r="O394" s="32" t="s">
        <v>52</v>
      </c>
      <c r="P394" s="32" t="s">
        <v>41</v>
      </c>
      <c r="Q394" s="32" t="s">
        <v>101</v>
      </c>
      <c r="S394" s="32" t="s">
        <v>54</v>
      </c>
      <c r="T394" s="32" t="s">
        <v>44</v>
      </c>
      <c r="U394" s="32" t="s">
        <v>116</v>
      </c>
      <c r="V394" s="32" t="s">
        <v>45</v>
      </c>
      <c r="W394" s="32" t="s">
        <v>102</v>
      </c>
    </row>
    <row r="395" spans="1:23">
      <c r="A395" s="32" t="s">
        <v>597</v>
      </c>
      <c r="B395" s="32" t="s">
        <v>810</v>
      </c>
      <c r="C395" s="32" t="s">
        <v>839</v>
      </c>
      <c r="D395" s="32" t="s">
        <v>730</v>
      </c>
      <c r="E395" s="32" t="s">
        <v>827</v>
      </c>
      <c r="F395" s="32" t="s">
        <v>660</v>
      </c>
      <c r="G395" s="32" t="s">
        <v>38</v>
      </c>
      <c r="H395" s="32" t="s">
        <v>50</v>
      </c>
      <c r="I395" s="32" t="s">
        <v>50</v>
      </c>
      <c r="J395" s="32" t="s">
        <v>613</v>
      </c>
      <c r="K395" s="32" t="s">
        <v>38</v>
      </c>
      <c r="L395" s="32" t="s">
        <v>603</v>
      </c>
      <c r="M395" s="32" t="s">
        <v>128</v>
      </c>
      <c r="N395" s="32" t="s">
        <v>80</v>
      </c>
      <c r="O395" s="32" t="s">
        <v>40</v>
      </c>
      <c r="P395" s="32" t="s">
        <v>74</v>
      </c>
      <c r="Q395" s="32" t="s">
        <v>529</v>
      </c>
      <c r="S395" s="32" t="s">
        <v>54</v>
      </c>
      <c r="T395" s="32" t="s">
        <v>44</v>
      </c>
      <c r="U395" s="32" t="s">
        <v>67</v>
      </c>
      <c r="V395" s="32" t="s">
        <v>62</v>
      </c>
      <c r="W395" s="32" t="s">
        <v>121</v>
      </c>
    </row>
    <row r="396" spans="1:23">
      <c r="A396" s="32" t="s">
        <v>597</v>
      </c>
      <c r="B396" s="32" t="s">
        <v>810</v>
      </c>
      <c r="C396" s="32" t="s">
        <v>839</v>
      </c>
      <c r="D396" s="32" t="s">
        <v>730</v>
      </c>
      <c r="E396" s="32" t="s">
        <v>827</v>
      </c>
      <c r="F396" s="32" t="s">
        <v>834</v>
      </c>
      <c r="G396" s="32" t="s">
        <v>38</v>
      </c>
      <c r="H396" s="32" t="s">
        <v>613</v>
      </c>
      <c r="I396" s="32" t="s">
        <v>50</v>
      </c>
      <c r="J396" s="32" t="s">
        <v>613</v>
      </c>
      <c r="K396" s="32" t="s">
        <v>38</v>
      </c>
      <c r="M396" s="32" t="s">
        <v>127</v>
      </c>
      <c r="N396" s="32" t="s">
        <v>51</v>
      </c>
      <c r="O396" s="32" t="s">
        <v>106</v>
      </c>
      <c r="P396" s="32" t="s">
        <v>74</v>
      </c>
      <c r="Q396" s="32" t="s">
        <v>107</v>
      </c>
      <c r="S396" s="32" t="s">
        <v>54</v>
      </c>
      <c r="T396" s="32" t="s">
        <v>44</v>
      </c>
      <c r="U396" s="32" t="s">
        <v>82</v>
      </c>
      <c r="W396" s="32" t="s">
        <v>102</v>
      </c>
    </row>
    <row r="397" spans="1:23">
      <c r="A397" s="32" t="s">
        <v>597</v>
      </c>
      <c r="B397" s="32" t="s">
        <v>810</v>
      </c>
      <c r="C397" s="32" t="s">
        <v>841</v>
      </c>
      <c r="E397" s="32" t="s">
        <v>827</v>
      </c>
      <c r="F397" s="32" t="s">
        <v>660</v>
      </c>
      <c r="G397" s="32" t="s">
        <v>38</v>
      </c>
      <c r="H397" s="32" t="s">
        <v>38</v>
      </c>
      <c r="I397" s="32" t="s">
        <v>613</v>
      </c>
      <c r="J397" s="32" t="s">
        <v>38</v>
      </c>
      <c r="K397" s="32" t="s">
        <v>38</v>
      </c>
      <c r="L397" s="32" t="s">
        <v>603</v>
      </c>
      <c r="M397" s="32" t="s">
        <v>196</v>
      </c>
      <c r="N397" s="32" t="s">
        <v>39</v>
      </c>
      <c r="O397" s="32" t="s">
        <v>106</v>
      </c>
      <c r="P397" s="32" t="s">
        <v>74</v>
      </c>
      <c r="Q397" s="32" t="s">
        <v>107</v>
      </c>
      <c r="S397" s="32" t="s">
        <v>54</v>
      </c>
      <c r="T397" s="32" t="s">
        <v>44</v>
      </c>
      <c r="U397" s="32" t="s">
        <v>116</v>
      </c>
      <c r="V397" s="32" t="s">
        <v>68</v>
      </c>
      <c r="W397" s="32" t="s">
        <v>102</v>
      </c>
    </row>
    <row r="398" spans="1:23">
      <c r="A398" s="32" t="s">
        <v>597</v>
      </c>
      <c r="B398" s="32" t="s">
        <v>810</v>
      </c>
      <c r="C398" s="32" t="s">
        <v>841</v>
      </c>
      <c r="E398" s="32" t="s">
        <v>827</v>
      </c>
      <c r="F398" s="32" t="s">
        <v>660</v>
      </c>
      <c r="G398" s="32" t="s">
        <v>38</v>
      </c>
      <c r="H398" s="32" t="s">
        <v>38</v>
      </c>
      <c r="I398" s="32" t="s">
        <v>613</v>
      </c>
      <c r="J398" s="32" t="s">
        <v>38</v>
      </c>
      <c r="K398" s="32" t="s">
        <v>602</v>
      </c>
      <c r="L398" s="32" t="s">
        <v>603</v>
      </c>
      <c r="M398" s="32" t="s">
        <v>128</v>
      </c>
      <c r="N398" s="32" t="s">
        <v>51</v>
      </c>
      <c r="O398" s="32" t="s">
        <v>106</v>
      </c>
      <c r="P398" s="32" t="s">
        <v>74</v>
      </c>
      <c r="Q398" s="32" t="s">
        <v>107</v>
      </c>
      <c r="S398" s="32" t="s">
        <v>54</v>
      </c>
      <c r="T398" s="32" t="s">
        <v>44</v>
      </c>
      <c r="U398" s="32" t="s">
        <v>61</v>
      </c>
      <c r="V398" s="32" t="s">
        <v>45</v>
      </c>
      <c r="W398" s="32" t="s">
        <v>46</v>
      </c>
    </row>
    <row r="399" spans="1:23">
      <c r="A399" s="32" t="s">
        <v>597</v>
      </c>
      <c r="B399" s="32" t="s">
        <v>810</v>
      </c>
      <c r="C399" s="32" t="s">
        <v>841</v>
      </c>
      <c r="E399" s="32" t="s">
        <v>827</v>
      </c>
      <c r="F399" s="32" t="s">
        <v>660</v>
      </c>
      <c r="G399" s="32" t="s">
        <v>602</v>
      </c>
      <c r="H399" s="32" t="s">
        <v>38</v>
      </c>
      <c r="I399" s="32" t="s">
        <v>613</v>
      </c>
      <c r="J399" s="32" t="s">
        <v>613</v>
      </c>
      <c r="K399" s="32" t="s">
        <v>602</v>
      </c>
      <c r="L399" s="32" t="s">
        <v>603</v>
      </c>
      <c r="M399" s="32" t="s">
        <v>132</v>
      </c>
      <c r="N399" s="32" t="s">
        <v>119</v>
      </c>
      <c r="Q399" s="32" t="s">
        <v>107</v>
      </c>
      <c r="S399" s="32" t="s">
        <v>54</v>
      </c>
      <c r="T399" s="32" t="s">
        <v>44</v>
      </c>
      <c r="U399" s="32" t="s">
        <v>61</v>
      </c>
      <c r="V399" s="32" t="s">
        <v>45</v>
      </c>
      <c r="W399" s="32" t="s">
        <v>46</v>
      </c>
    </row>
    <row r="400" spans="1:23">
      <c r="A400" s="32" t="s">
        <v>597</v>
      </c>
      <c r="B400" s="32" t="s">
        <v>810</v>
      </c>
      <c r="C400" s="32" t="s">
        <v>841</v>
      </c>
      <c r="E400" s="32" t="s">
        <v>827</v>
      </c>
      <c r="F400" s="32" t="s">
        <v>660</v>
      </c>
      <c r="G400" s="32" t="s">
        <v>602</v>
      </c>
      <c r="H400" s="32" t="s">
        <v>38</v>
      </c>
      <c r="I400" s="32" t="s">
        <v>38</v>
      </c>
      <c r="J400" s="32" t="s">
        <v>602</v>
      </c>
      <c r="K400" s="32" t="s">
        <v>602</v>
      </c>
      <c r="L400" s="32" t="s">
        <v>603</v>
      </c>
      <c r="M400" s="32" t="s">
        <v>103</v>
      </c>
      <c r="N400" s="32" t="s">
        <v>39</v>
      </c>
      <c r="O400" s="32" t="s">
        <v>40</v>
      </c>
      <c r="P400" s="32" t="s">
        <v>41</v>
      </c>
      <c r="Q400" s="32" t="s">
        <v>107</v>
      </c>
      <c r="S400" s="32" t="s">
        <v>54</v>
      </c>
      <c r="T400" s="32" t="s">
        <v>44</v>
      </c>
      <c r="U400" s="32" t="s">
        <v>82</v>
      </c>
      <c r="V400" s="32" t="s">
        <v>45</v>
      </c>
      <c r="W400" s="32" t="s">
        <v>141</v>
      </c>
    </row>
    <row r="401" spans="1:23">
      <c r="A401" s="32" t="s">
        <v>597</v>
      </c>
      <c r="B401" s="32" t="s">
        <v>810</v>
      </c>
      <c r="C401" s="32" t="s">
        <v>841</v>
      </c>
      <c r="E401" s="32" t="s">
        <v>827</v>
      </c>
      <c r="F401" s="32" t="s">
        <v>660</v>
      </c>
      <c r="G401" s="32" t="s">
        <v>602</v>
      </c>
      <c r="H401" s="32" t="s">
        <v>613</v>
      </c>
      <c r="I401" s="32" t="s">
        <v>613</v>
      </c>
      <c r="J401" s="32" t="s">
        <v>602</v>
      </c>
      <c r="K401" s="32" t="s">
        <v>602</v>
      </c>
      <c r="L401" s="32" t="s">
        <v>603</v>
      </c>
      <c r="M401" s="32" t="s">
        <v>103</v>
      </c>
      <c r="N401" s="32" t="s">
        <v>39</v>
      </c>
      <c r="O401" s="32" t="s">
        <v>60</v>
      </c>
      <c r="P401" s="32" t="s">
        <v>74</v>
      </c>
      <c r="Q401" s="32" t="s">
        <v>107</v>
      </c>
      <c r="S401" s="32" t="s">
        <v>54</v>
      </c>
      <c r="T401" s="32" t="s">
        <v>44</v>
      </c>
      <c r="U401" s="32" t="s">
        <v>61</v>
      </c>
      <c r="V401" s="32" t="s">
        <v>45</v>
      </c>
      <c r="W401" s="32" t="s">
        <v>477</v>
      </c>
    </row>
    <row r="402" spans="1:23">
      <c r="A402" s="32" t="s">
        <v>597</v>
      </c>
      <c r="B402" s="32" t="s">
        <v>810</v>
      </c>
      <c r="C402" s="32" t="s">
        <v>841</v>
      </c>
      <c r="E402" s="32" t="s">
        <v>827</v>
      </c>
      <c r="F402" s="32" t="s">
        <v>660</v>
      </c>
      <c r="G402" s="32" t="s">
        <v>602</v>
      </c>
      <c r="H402" s="32" t="s">
        <v>602</v>
      </c>
      <c r="I402" s="32" t="s">
        <v>38</v>
      </c>
      <c r="J402" s="32" t="s">
        <v>602</v>
      </c>
      <c r="K402" s="32" t="s">
        <v>602</v>
      </c>
      <c r="M402" s="32" t="s">
        <v>47</v>
      </c>
      <c r="N402" s="32" t="s">
        <v>39</v>
      </c>
      <c r="O402" s="32" t="s">
        <v>40</v>
      </c>
      <c r="Q402" s="32" t="s">
        <v>101</v>
      </c>
      <c r="S402" s="32" t="s">
        <v>54</v>
      </c>
      <c r="T402" s="32" t="s">
        <v>44</v>
      </c>
      <c r="U402" s="32" t="s">
        <v>82</v>
      </c>
      <c r="V402" s="32" t="s">
        <v>68</v>
      </c>
      <c r="W402" s="32" t="s">
        <v>121</v>
      </c>
    </row>
    <row r="403" spans="1:23">
      <c r="A403" s="32" t="s">
        <v>597</v>
      </c>
      <c r="B403" s="32" t="s">
        <v>810</v>
      </c>
      <c r="C403" s="32" t="s">
        <v>841</v>
      </c>
      <c r="E403" s="32" t="s">
        <v>827</v>
      </c>
      <c r="F403" s="32" t="s">
        <v>660</v>
      </c>
      <c r="G403" s="32" t="s">
        <v>602</v>
      </c>
      <c r="H403" s="32" t="s">
        <v>602</v>
      </c>
      <c r="I403" s="32" t="s">
        <v>38</v>
      </c>
      <c r="J403" s="32" t="s">
        <v>602</v>
      </c>
      <c r="K403" s="32" t="s">
        <v>602</v>
      </c>
      <c r="L403" s="32" t="s">
        <v>603</v>
      </c>
      <c r="M403" s="32" t="s">
        <v>178</v>
      </c>
      <c r="O403" s="32" t="s">
        <v>145</v>
      </c>
      <c r="Q403" s="32" t="s">
        <v>107</v>
      </c>
      <c r="S403" s="32" t="s">
        <v>54</v>
      </c>
      <c r="T403" s="32" t="s">
        <v>54</v>
      </c>
      <c r="U403" s="32" t="s">
        <v>82</v>
      </c>
      <c r="V403" s="32" t="s">
        <v>45</v>
      </c>
      <c r="W403" s="32" t="s">
        <v>46</v>
      </c>
    </row>
    <row r="404" spans="1:23">
      <c r="A404" s="32" t="s">
        <v>597</v>
      </c>
      <c r="B404" s="32" t="s">
        <v>810</v>
      </c>
      <c r="C404" s="32" t="s">
        <v>842</v>
      </c>
      <c r="D404" s="32" t="s">
        <v>614</v>
      </c>
      <c r="E404" s="32" t="s">
        <v>827</v>
      </c>
      <c r="F404" s="32" t="s">
        <v>660</v>
      </c>
      <c r="G404" s="32" t="s">
        <v>602</v>
      </c>
      <c r="H404" s="32" t="s">
        <v>602</v>
      </c>
      <c r="I404" s="32" t="s">
        <v>602</v>
      </c>
      <c r="J404" s="32" t="s">
        <v>602</v>
      </c>
      <c r="K404" s="32" t="s">
        <v>602</v>
      </c>
      <c r="L404" s="32" t="s">
        <v>603</v>
      </c>
      <c r="M404" s="32" t="s">
        <v>132</v>
      </c>
      <c r="N404" s="32" t="s">
        <v>119</v>
      </c>
      <c r="O404" s="32" t="s">
        <v>52</v>
      </c>
      <c r="P404" s="32" t="s">
        <v>41</v>
      </c>
      <c r="Q404" s="32" t="s">
        <v>186</v>
      </c>
      <c r="S404" s="32" t="s">
        <v>54</v>
      </c>
      <c r="T404" s="32" t="s">
        <v>54</v>
      </c>
      <c r="U404" s="32" t="s">
        <v>55</v>
      </c>
      <c r="V404" s="32" t="s">
        <v>45</v>
      </c>
      <c r="W404" s="32" t="s">
        <v>102</v>
      </c>
    </row>
    <row r="405" spans="1:23">
      <c r="A405" s="32" t="s">
        <v>597</v>
      </c>
      <c r="B405" s="32" t="s">
        <v>810</v>
      </c>
      <c r="C405" s="32" t="s">
        <v>842</v>
      </c>
      <c r="D405" s="32" t="s">
        <v>778</v>
      </c>
      <c r="E405" s="32" t="s">
        <v>827</v>
      </c>
      <c r="F405" s="32" t="s">
        <v>660</v>
      </c>
      <c r="G405" s="32" t="s">
        <v>38</v>
      </c>
      <c r="H405" s="32" t="s">
        <v>613</v>
      </c>
      <c r="I405" s="32" t="s">
        <v>38</v>
      </c>
      <c r="J405" s="32" t="s">
        <v>613</v>
      </c>
      <c r="K405" s="32" t="s">
        <v>602</v>
      </c>
      <c r="L405" s="32" t="s">
        <v>603</v>
      </c>
      <c r="M405" s="32" t="s">
        <v>120</v>
      </c>
      <c r="N405" s="32" t="s">
        <v>51</v>
      </c>
      <c r="O405" s="32" t="s">
        <v>40</v>
      </c>
      <c r="P405" s="32" t="s">
        <v>86</v>
      </c>
      <c r="Q405" s="32" t="s">
        <v>101</v>
      </c>
      <c r="S405" s="32" t="s">
        <v>54</v>
      </c>
      <c r="T405" s="32" t="s">
        <v>44</v>
      </c>
      <c r="U405" s="32" t="s">
        <v>116</v>
      </c>
      <c r="V405" s="32" t="s">
        <v>68</v>
      </c>
      <c r="W405" s="32" t="s">
        <v>137</v>
      </c>
    </row>
    <row r="406" spans="1:23">
      <c r="A406" s="32" t="s">
        <v>597</v>
      </c>
      <c r="B406" s="32" t="s">
        <v>810</v>
      </c>
      <c r="C406" s="32" t="s">
        <v>842</v>
      </c>
      <c r="D406" s="32" t="s">
        <v>778</v>
      </c>
      <c r="E406" s="32" t="s">
        <v>827</v>
      </c>
      <c r="F406" s="32" t="s">
        <v>660</v>
      </c>
      <c r="G406" s="32" t="s">
        <v>602</v>
      </c>
      <c r="H406" s="32" t="s">
        <v>613</v>
      </c>
      <c r="I406" s="32" t="s">
        <v>50</v>
      </c>
      <c r="J406" s="32" t="s">
        <v>602</v>
      </c>
      <c r="K406" s="32" t="s">
        <v>602</v>
      </c>
      <c r="M406" s="32" t="s">
        <v>77</v>
      </c>
      <c r="N406" s="32" t="s">
        <v>80</v>
      </c>
      <c r="O406" s="32" t="s">
        <v>60</v>
      </c>
      <c r="P406" s="32" t="s">
        <v>74</v>
      </c>
      <c r="Q406" s="32" t="s">
        <v>107</v>
      </c>
      <c r="S406" s="32" t="s">
        <v>54</v>
      </c>
      <c r="T406" s="32" t="s">
        <v>44</v>
      </c>
      <c r="U406" s="32" t="s">
        <v>67</v>
      </c>
      <c r="V406" s="32" t="s">
        <v>156</v>
      </c>
      <c r="W406" s="32" t="s">
        <v>46</v>
      </c>
    </row>
    <row r="407" spans="1:23">
      <c r="A407" s="32" t="s">
        <v>597</v>
      </c>
      <c r="B407" s="32" t="s">
        <v>810</v>
      </c>
      <c r="C407" s="32" t="s">
        <v>842</v>
      </c>
      <c r="D407" s="32" t="s">
        <v>614</v>
      </c>
      <c r="E407" s="32" t="s">
        <v>827</v>
      </c>
      <c r="F407" s="32" t="s">
        <v>834</v>
      </c>
      <c r="G407" s="32" t="s">
        <v>38</v>
      </c>
      <c r="H407" s="32" t="s">
        <v>38</v>
      </c>
      <c r="I407" s="32" t="s">
        <v>613</v>
      </c>
      <c r="J407" s="32" t="s">
        <v>602</v>
      </c>
      <c r="K407" s="32" t="s">
        <v>602</v>
      </c>
      <c r="M407" s="32" t="s">
        <v>99</v>
      </c>
      <c r="N407" s="32" t="s">
        <v>73</v>
      </c>
      <c r="O407" s="32" t="s">
        <v>52</v>
      </c>
      <c r="P407" s="32" t="s">
        <v>74</v>
      </c>
      <c r="Q407" s="32" t="s">
        <v>101</v>
      </c>
      <c r="S407" s="32" t="s">
        <v>54</v>
      </c>
      <c r="T407" s="32" t="s">
        <v>54</v>
      </c>
      <c r="U407" s="32" t="s">
        <v>82</v>
      </c>
      <c r="V407" s="32" t="s">
        <v>68</v>
      </c>
      <c r="W407" s="32" t="s">
        <v>46</v>
      </c>
    </row>
    <row r="408" spans="1:23">
      <c r="A408" s="32" t="s">
        <v>597</v>
      </c>
      <c r="B408" s="32" t="s">
        <v>810</v>
      </c>
      <c r="C408" s="32" t="s">
        <v>843</v>
      </c>
      <c r="D408" s="32" t="s">
        <v>614</v>
      </c>
      <c r="E408" s="32" t="s">
        <v>827</v>
      </c>
      <c r="F408" s="32" t="s">
        <v>660</v>
      </c>
      <c r="G408" s="32" t="s">
        <v>602</v>
      </c>
      <c r="H408" s="32" t="s">
        <v>602</v>
      </c>
      <c r="I408" s="32" t="s">
        <v>613</v>
      </c>
      <c r="J408" s="32" t="s">
        <v>602</v>
      </c>
      <c r="K408" s="32" t="s">
        <v>602</v>
      </c>
      <c r="L408" s="32" t="s">
        <v>603</v>
      </c>
      <c r="M408" s="32" t="s">
        <v>158</v>
      </c>
      <c r="N408" s="32" t="s">
        <v>51</v>
      </c>
      <c r="O408" s="32" t="s">
        <v>52</v>
      </c>
      <c r="P408" s="32" t="s">
        <v>74</v>
      </c>
      <c r="Q408" s="32" t="s">
        <v>101</v>
      </c>
      <c r="S408" s="32" t="s">
        <v>54</v>
      </c>
      <c r="T408" s="32" t="s">
        <v>44</v>
      </c>
      <c r="U408" s="32" t="s">
        <v>116</v>
      </c>
      <c r="V408" s="32" t="s">
        <v>45</v>
      </c>
      <c r="W408" s="32" t="s">
        <v>46</v>
      </c>
    </row>
    <row r="409" spans="1:23">
      <c r="A409" s="32" t="s">
        <v>597</v>
      </c>
      <c r="B409" s="32" t="s">
        <v>810</v>
      </c>
      <c r="C409" s="32" t="s">
        <v>842</v>
      </c>
      <c r="D409" s="32" t="s">
        <v>614</v>
      </c>
      <c r="E409" s="32" t="s">
        <v>827</v>
      </c>
      <c r="F409" s="32" t="s">
        <v>660</v>
      </c>
      <c r="G409" s="32" t="s">
        <v>602</v>
      </c>
      <c r="H409" s="32" t="s">
        <v>602</v>
      </c>
      <c r="I409" s="32" t="s">
        <v>38</v>
      </c>
      <c r="J409" s="32" t="s">
        <v>613</v>
      </c>
      <c r="K409" s="32" t="s">
        <v>602</v>
      </c>
      <c r="L409" s="32" t="s">
        <v>603</v>
      </c>
      <c r="M409" s="32" t="s">
        <v>205</v>
      </c>
      <c r="N409" s="32" t="s">
        <v>51</v>
      </c>
      <c r="O409" s="32" t="s">
        <v>52</v>
      </c>
      <c r="P409" s="32" t="s">
        <v>41</v>
      </c>
      <c r="Q409" s="32" t="s">
        <v>107</v>
      </c>
      <c r="S409" s="32" t="s">
        <v>54</v>
      </c>
      <c r="T409" s="32" t="s">
        <v>44</v>
      </c>
      <c r="U409" s="32" t="s">
        <v>116</v>
      </c>
      <c r="V409" s="32" t="s">
        <v>45</v>
      </c>
      <c r="W409" s="32" t="s">
        <v>46</v>
      </c>
    </row>
    <row r="410" spans="1:23">
      <c r="A410" s="32" t="s">
        <v>597</v>
      </c>
      <c r="B410" s="32" t="s">
        <v>844</v>
      </c>
      <c r="C410" s="32" t="s">
        <v>845</v>
      </c>
      <c r="D410" s="32" t="s">
        <v>846</v>
      </c>
      <c r="E410" s="32" t="s">
        <v>847</v>
      </c>
      <c r="F410" s="32" t="s">
        <v>848</v>
      </c>
      <c r="G410" s="32" t="s">
        <v>602</v>
      </c>
      <c r="H410" s="32" t="s">
        <v>602</v>
      </c>
      <c r="I410" s="32" t="s">
        <v>602</v>
      </c>
      <c r="J410" s="32" t="s">
        <v>602</v>
      </c>
      <c r="K410" s="32" t="s">
        <v>602</v>
      </c>
      <c r="L410" s="32" t="s">
        <v>603</v>
      </c>
      <c r="M410" s="32" t="s">
        <v>89</v>
      </c>
      <c r="N410" s="32" t="s">
        <v>80</v>
      </c>
      <c r="O410" s="32" t="s">
        <v>40</v>
      </c>
      <c r="P410" s="32" t="s">
        <v>74</v>
      </c>
      <c r="Q410" s="32" t="s">
        <v>186</v>
      </c>
      <c r="S410" s="32" t="s">
        <v>54</v>
      </c>
      <c r="T410" s="32" t="s">
        <v>54</v>
      </c>
      <c r="U410" s="32" t="s">
        <v>67</v>
      </c>
      <c r="V410" s="32" t="s">
        <v>68</v>
      </c>
      <c r="W410" s="32" t="s">
        <v>121</v>
      </c>
    </row>
    <row r="411" spans="1:23">
      <c r="A411" s="32" t="s">
        <v>597</v>
      </c>
      <c r="B411" s="32" t="s">
        <v>844</v>
      </c>
      <c r="C411" s="32" t="s">
        <v>845</v>
      </c>
      <c r="D411" s="32" t="s">
        <v>846</v>
      </c>
      <c r="E411" s="32" t="s">
        <v>847</v>
      </c>
      <c r="F411" s="32" t="s">
        <v>848</v>
      </c>
      <c r="G411" s="32" t="s">
        <v>38</v>
      </c>
      <c r="H411" s="32" t="s">
        <v>38</v>
      </c>
      <c r="I411" s="32" t="s">
        <v>50</v>
      </c>
      <c r="J411" s="32" t="s">
        <v>602</v>
      </c>
      <c r="K411" s="32" t="s">
        <v>602</v>
      </c>
      <c r="L411" s="32" t="s">
        <v>603</v>
      </c>
      <c r="M411" s="32" t="s">
        <v>175</v>
      </c>
      <c r="N411" s="32" t="s">
        <v>80</v>
      </c>
      <c r="O411" s="32" t="s">
        <v>40</v>
      </c>
      <c r="P411" s="32" t="s">
        <v>74</v>
      </c>
      <c r="Q411" s="32" t="s">
        <v>107</v>
      </c>
      <c r="S411" s="32" t="s">
        <v>44</v>
      </c>
      <c r="T411" s="32" t="s">
        <v>44</v>
      </c>
      <c r="U411" s="32" t="s">
        <v>61</v>
      </c>
      <c r="V411" s="32" t="s">
        <v>156</v>
      </c>
      <c r="W411" s="32" t="s">
        <v>121</v>
      </c>
    </row>
    <row r="412" spans="1:23">
      <c r="A412" s="32" t="s">
        <v>597</v>
      </c>
      <c r="B412" s="32" t="s">
        <v>844</v>
      </c>
      <c r="C412" s="32" t="s">
        <v>845</v>
      </c>
      <c r="D412" s="32" t="s">
        <v>846</v>
      </c>
      <c r="E412" s="32" t="s">
        <v>847</v>
      </c>
      <c r="F412" s="32" t="s">
        <v>846</v>
      </c>
      <c r="G412" s="32" t="s">
        <v>602</v>
      </c>
      <c r="H412" s="32" t="s">
        <v>38</v>
      </c>
      <c r="I412" s="32" t="s">
        <v>50</v>
      </c>
      <c r="J412" s="32" t="s">
        <v>602</v>
      </c>
      <c r="K412" s="32" t="s">
        <v>602</v>
      </c>
      <c r="L412" s="32" t="s">
        <v>603</v>
      </c>
      <c r="M412" s="32" t="s">
        <v>205</v>
      </c>
      <c r="N412" s="32" t="s">
        <v>80</v>
      </c>
      <c r="O412" s="32" t="s">
        <v>40</v>
      </c>
      <c r="P412" s="32" t="s">
        <v>74</v>
      </c>
      <c r="Q412" s="32" t="s">
        <v>107</v>
      </c>
      <c r="S412" s="32" t="s">
        <v>54</v>
      </c>
      <c r="T412" s="32" t="s">
        <v>44</v>
      </c>
      <c r="U412" s="32" t="s">
        <v>55</v>
      </c>
      <c r="V412" s="32" t="s">
        <v>68</v>
      </c>
      <c r="W412" s="32" t="s">
        <v>46</v>
      </c>
    </row>
    <row r="413" spans="1:23">
      <c r="A413" s="32" t="s">
        <v>597</v>
      </c>
      <c r="B413" s="32" t="s">
        <v>844</v>
      </c>
      <c r="C413" s="32" t="s">
        <v>845</v>
      </c>
      <c r="D413" s="32" t="s">
        <v>846</v>
      </c>
      <c r="E413" s="32" t="s">
        <v>847</v>
      </c>
      <c r="F413" s="32" t="s">
        <v>846</v>
      </c>
      <c r="G413" s="32" t="s">
        <v>38</v>
      </c>
      <c r="H413" s="32" t="s">
        <v>38</v>
      </c>
      <c r="I413" s="32" t="s">
        <v>50</v>
      </c>
      <c r="J413" s="32" t="s">
        <v>38</v>
      </c>
      <c r="K413" s="32" t="s">
        <v>613</v>
      </c>
      <c r="L413" s="32" t="s">
        <v>605</v>
      </c>
      <c r="M413" s="32" t="s">
        <v>89</v>
      </c>
      <c r="N413" s="32" t="s">
        <v>51</v>
      </c>
      <c r="O413" s="32" t="s">
        <v>106</v>
      </c>
      <c r="P413" s="32" t="s">
        <v>41</v>
      </c>
      <c r="Q413" s="32" t="s">
        <v>107</v>
      </c>
      <c r="S413" s="32" t="s">
        <v>54</v>
      </c>
      <c r="T413" s="32" t="s">
        <v>44</v>
      </c>
      <c r="U413" s="32" t="s">
        <v>55</v>
      </c>
      <c r="V413" s="32" t="s">
        <v>62</v>
      </c>
      <c r="W413" s="32" t="s">
        <v>189</v>
      </c>
    </row>
    <row r="414" spans="1:23">
      <c r="A414" s="32" t="s">
        <v>597</v>
      </c>
      <c r="B414" s="32" t="s">
        <v>844</v>
      </c>
      <c r="C414" s="32" t="s">
        <v>845</v>
      </c>
      <c r="D414" s="32" t="s">
        <v>846</v>
      </c>
      <c r="E414" s="32" t="s">
        <v>847</v>
      </c>
      <c r="F414" s="32" t="s">
        <v>848</v>
      </c>
      <c r="I414" s="32" t="s">
        <v>602</v>
      </c>
      <c r="J414" s="32" t="s">
        <v>602</v>
      </c>
      <c r="M414" s="32" t="s">
        <v>175</v>
      </c>
      <c r="N414" s="32" t="s">
        <v>80</v>
      </c>
      <c r="P414" s="32" t="s">
        <v>74</v>
      </c>
      <c r="Q414" s="32" t="s">
        <v>186</v>
      </c>
      <c r="S414" s="32" t="s">
        <v>54</v>
      </c>
      <c r="T414" s="32" t="s">
        <v>44</v>
      </c>
      <c r="U414" s="32" t="s">
        <v>61</v>
      </c>
      <c r="W414" s="32" t="s">
        <v>46</v>
      </c>
    </row>
    <row r="415" spans="1:23">
      <c r="A415" s="32" t="s">
        <v>597</v>
      </c>
      <c r="B415" s="32" t="s">
        <v>849</v>
      </c>
      <c r="C415" s="32" t="s">
        <v>850</v>
      </c>
      <c r="D415" s="32" t="s">
        <v>851</v>
      </c>
      <c r="E415" s="32" t="s">
        <v>852</v>
      </c>
      <c r="F415" s="32" t="s">
        <v>853</v>
      </c>
      <c r="G415" s="32" t="s">
        <v>602</v>
      </c>
      <c r="H415" s="32" t="s">
        <v>38</v>
      </c>
      <c r="I415" s="32" t="s">
        <v>38</v>
      </c>
      <c r="J415" s="32" t="s">
        <v>602</v>
      </c>
      <c r="K415" s="32" t="s">
        <v>602</v>
      </c>
      <c r="M415" s="32" t="s">
        <v>490</v>
      </c>
      <c r="N415" s="32" t="s">
        <v>39</v>
      </c>
      <c r="O415" s="32" t="s">
        <v>40</v>
      </c>
      <c r="P415" s="32" t="s">
        <v>41</v>
      </c>
      <c r="Q415" s="32" t="s">
        <v>107</v>
      </c>
      <c r="S415" s="32" t="s">
        <v>54</v>
      </c>
      <c r="T415" s="32" t="s">
        <v>44</v>
      </c>
      <c r="U415" s="32" t="s">
        <v>67</v>
      </c>
      <c r="V415" s="32" t="s">
        <v>62</v>
      </c>
      <c r="W415" s="32" t="s">
        <v>46</v>
      </c>
    </row>
    <row r="416" spans="1:23">
      <c r="A416" s="32" t="s">
        <v>597</v>
      </c>
      <c r="B416" s="32" t="s">
        <v>849</v>
      </c>
      <c r="C416" s="32" t="s">
        <v>850</v>
      </c>
      <c r="D416" s="32" t="s">
        <v>851</v>
      </c>
      <c r="E416" s="32" t="s">
        <v>852</v>
      </c>
      <c r="F416" s="32" t="s">
        <v>853</v>
      </c>
      <c r="G416" s="32" t="s">
        <v>602</v>
      </c>
      <c r="H416" s="32" t="s">
        <v>613</v>
      </c>
      <c r="I416" s="32" t="s">
        <v>38</v>
      </c>
      <c r="J416" s="32" t="s">
        <v>602</v>
      </c>
      <c r="K416" s="32" t="s">
        <v>38</v>
      </c>
      <c r="L416" s="32" t="s">
        <v>605</v>
      </c>
      <c r="M416" s="32" t="s">
        <v>131</v>
      </c>
      <c r="N416" s="32" t="s">
        <v>51</v>
      </c>
      <c r="O416" s="32" t="s">
        <v>60</v>
      </c>
      <c r="P416" s="32" t="s">
        <v>41</v>
      </c>
      <c r="Q416" s="32" t="s">
        <v>107</v>
      </c>
      <c r="S416" s="32" t="s">
        <v>54</v>
      </c>
      <c r="T416" s="32" t="s">
        <v>44</v>
      </c>
      <c r="U416" s="32" t="s">
        <v>61</v>
      </c>
      <c r="V416" s="32" t="s">
        <v>45</v>
      </c>
      <c r="W416" s="32" t="s">
        <v>102</v>
      </c>
    </row>
    <row r="417" spans="1:23">
      <c r="A417" s="32" t="s">
        <v>597</v>
      </c>
      <c r="B417" s="32" t="s">
        <v>849</v>
      </c>
      <c r="C417" s="32" t="s">
        <v>850</v>
      </c>
      <c r="D417" s="32" t="s">
        <v>851</v>
      </c>
      <c r="E417" s="32" t="s">
        <v>852</v>
      </c>
      <c r="F417" s="32" t="s">
        <v>853</v>
      </c>
      <c r="G417" s="32" t="s">
        <v>602</v>
      </c>
      <c r="H417" s="32" t="s">
        <v>38</v>
      </c>
      <c r="I417" s="32" t="s">
        <v>602</v>
      </c>
      <c r="J417" s="32" t="s">
        <v>602</v>
      </c>
      <c r="K417" s="32" t="s">
        <v>602</v>
      </c>
      <c r="L417" s="32" t="s">
        <v>603</v>
      </c>
      <c r="M417" s="32" t="s">
        <v>126</v>
      </c>
      <c r="N417" s="32" t="s">
        <v>39</v>
      </c>
      <c r="O417" s="32" t="s">
        <v>40</v>
      </c>
      <c r="P417" s="32" t="s">
        <v>74</v>
      </c>
      <c r="Q417" s="32" t="s">
        <v>107</v>
      </c>
      <c r="S417" s="32" t="s">
        <v>54</v>
      </c>
      <c r="T417" s="32" t="s">
        <v>44</v>
      </c>
      <c r="U417" s="32" t="s">
        <v>82</v>
      </c>
      <c r="V417" s="32" t="s">
        <v>45</v>
      </c>
      <c r="W417" s="32" t="s">
        <v>46</v>
      </c>
    </row>
    <row r="418" spans="1:23">
      <c r="A418" s="32" t="s">
        <v>597</v>
      </c>
      <c r="B418" s="32" t="s">
        <v>849</v>
      </c>
      <c r="C418" s="32" t="s">
        <v>850</v>
      </c>
      <c r="D418" s="32" t="s">
        <v>851</v>
      </c>
      <c r="E418" s="32" t="s">
        <v>852</v>
      </c>
      <c r="F418" s="32" t="s">
        <v>853</v>
      </c>
      <c r="G418" s="32" t="s">
        <v>602</v>
      </c>
      <c r="H418" s="32" t="s">
        <v>38</v>
      </c>
      <c r="I418" s="32" t="s">
        <v>38</v>
      </c>
      <c r="J418" s="32" t="s">
        <v>602</v>
      </c>
      <c r="K418" s="32" t="s">
        <v>602</v>
      </c>
      <c r="L418" s="32" t="s">
        <v>603</v>
      </c>
      <c r="M418" s="32" t="s">
        <v>131</v>
      </c>
      <c r="N418" s="32" t="s">
        <v>51</v>
      </c>
      <c r="O418" s="32" t="s">
        <v>40</v>
      </c>
      <c r="P418" s="32" t="s">
        <v>74</v>
      </c>
      <c r="Q418" s="32" t="s">
        <v>854</v>
      </c>
      <c r="S418" s="32" t="s">
        <v>54</v>
      </c>
      <c r="T418" s="32" t="s">
        <v>44</v>
      </c>
      <c r="U418" s="32" t="s">
        <v>67</v>
      </c>
      <c r="V418" s="32" t="s">
        <v>156</v>
      </c>
      <c r="W418" s="32" t="s">
        <v>189</v>
      </c>
    </row>
    <row r="419" spans="1:23">
      <c r="A419" s="32" t="s">
        <v>597</v>
      </c>
      <c r="B419" s="32" t="s">
        <v>855</v>
      </c>
      <c r="C419" s="32" t="s">
        <v>856</v>
      </c>
      <c r="D419" s="32" t="s">
        <v>653</v>
      </c>
      <c r="E419" s="32" t="s">
        <v>857</v>
      </c>
      <c r="F419" s="32" t="s">
        <v>858</v>
      </c>
      <c r="G419" s="32" t="s">
        <v>602</v>
      </c>
      <c r="H419" s="32" t="s">
        <v>602</v>
      </c>
      <c r="I419" s="32" t="s">
        <v>613</v>
      </c>
      <c r="J419" s="32" t="s">
        <v>38</v>
      </c>
      <c r="K419" s="32" t="s">
        <v>602</v>
      </c>
      <c r="L419" s="32" t="s">
        <v>603</v>
      </c>
      <c r="M419" s="32" t="s">
        <v>122</v>
      </c>
      <c r="N419" s="32" t="s">
        <v>80</v>
      </c>
      <c r="O419" s="32" t="s">
        <v>125</v>
      </c>
      <c r="P419" s="32" t="s">
        <v>74</v>
      </c>
      <c r="Q419" s="32" t="s">
        <v>107</v>
      </c>
      <c r="S419" s="32" t="s">
        <v>54</v>
      </c>
      <c r="T419" s="32" t="s">
        <v>44</v>
      </c>
      <c r="U419" s="32" t="s">
        <v>67</v>
      </c>
      <c r="V419" s="32" t="s">
        <v>156</v>
      </c>
      <c r="W419" s="32" t="s">
        <v>257</v>
      </c>
    </row>
    <row r="420" spans="1:23">
      <c r="A420" s="32" t="s">
        <v>597</v>
      </c>
      <c r="B420" s="32" t="s">
        <v>855</v>
      </c>
      <c r="C420" s="32" t="s">
        <v>856</v>
      </c>
      <c r="D420" s="32" t="s">
        <v>653</v>
      </c>
      <c r="E420" s="32" t="s">
        <v>857</v>
      </c>
      <c r="F420" s="32" t="s">
        <v>859</v>
      </c>
      <c r="G420" s="32" t="s">
        <v>613</v>
      </c>
      <c r="H420" s="32" t="s">
        <v>38</v>
      </c>
      <c r="I420" s="32" t="s">
        <v>622</v>
      </c>
      <c r="J420" s="32" t="s">
        <v>602</v>
      </c>
      <c r="K420" s="32" t="s">
        <v>602</v>
      </c>
      <c r="L420" s="32" t="s">
        <v>605</v>
      </c>
      <c r="M420" s="32" t="s">
        <v>112</v>
      </c>
      <c r="N420" s="32" t="s">
        <v>51</v>
      </c>
      <c r="O420" s="32" t="s">
        <v>40</v>
      </c>
      <c r="P420" s="32" t="s">
        <v>41</v>
      </c>
      <c r="Q420" s="32" t="s">
        <v>107</v>
      </c>
      <c r="S420" s="32" t="s">
        <v>54</v>
      </c>
      <c r="T420" s="32" t="s">
        <v>44</v>
      </c>
      <c r="U420" s="32" t="s">
        <v>82</v>
      </c>
      <c r="V420" s="32" t="s">
        <v>157</v>
      </c>
      <c r="W420" s="32" t="s">
        <v>860</v>
      </c>
    </row>
    <row r="421" spans="1:23">
      <c r="A421" s="32" t="s">
        <v>597</v>
      </c>
      <c r="B421" s="32" t="s">
        <v>855</v>
      </c>
      <c r="C421" s="32" t="s">
        <v>861</v>
      </c>
      <c r="D421" s="32" t="s">
        <v>653</v>
      </c>
      <c r="E421" s="32" t="s">
        <v>857</v>
      </c>
      <c r="F421" s="32" t="s">
        <v>858</v>
      </c>
      <c r="G421" s="32" t="s">
        <v>602</v>
      </c>
      <c r="H421" s="32" t="s">
        <v>38</v>
      </c>
      <c r="I421" s="32" t="s">
        <v>613</v>
      </c>
      <c r="J421" s="32" t="s">
        <v>613</v>
      </c>
      <c r="K421" s="32" t="s">
        <v>38</v>
      </c>
      <c r="L421" s="32" t="s">
        <v>605</v>
      </c>
      <c r="M421" s="32" t="s">
        <v>98</v>
      </c>
      <c r="N421" s="32" t="s">
        <v>80</v>
      </c>
      <c r="O421" s="32" t="s">
        <v>40</v>
      </c>
      <c r="P421" s="32" t="s">
        <v>74</v>
      </c>
      <c r="Q421" s="32" t="s">
        <v>107</v>
      </c>
      <c r="S421" s="32" t="s">
        <v>54</v>
      </c>
      <c r="T421" s="32" t="s">
        <v>54</v>
      </c>
      <c r="U421" s="32" t="s">
        <v>67</v>
      </c>
      <c r="V421" s="32" t="s">
        <v>62</v>
      </c>
      <c r="W421" s="32" t="s">
        <v>121</v>
      </c>
    </row>
    <row r="422" spans="1:23">
      <c r="A422" s="32" t="s">
        <v>597</v>
      </c>
      <c r="B422" s="32" t="s">
        <v>855</v>
      </c>
      <c r="C422" s="32" t="s">
        <v>861</v>
      </c>
      <c r="D422" s="32" t="s">
        <v>653</v>
      </c>
      <c r="E422" s="32" t="s">
        <v>857</v>
      </c>
      <c r="F422" s="32" t="s">
        <v>858</v>
      </c>
      <c r="G422" s="32" t="s">
        <v>602</v>
      </c>
      <c r="H422" s="32" t="s">
        <v>602</v>
      </c>
      <c r="I422" s="32" t="s">
        <v>38</v>
      </c>
      <c r="J422" s="32" t="s">
        <v>38</v>
      </c>
      <c r="K422" s="32" t="s">
        <v>38</v>
      </c>
      <c r="L422" s="32" t="s">
        <v>605</v>
      </c>
      <c r="M422" s="32" t="s">
        <v>98</v>
      </c>
      <c r="N422" s="32" t="s">
        <v>80</v>
      </c>
      <c r="O422" s="32" t="s">
        <v>40</v>
      </c>
      <c r="P422" s="32" t="s">
        <v>74</v>
      </c>
      <c r="Q422" s="32" t="s">
        <v>186</v>
      </c>
      <c r="S422" s="32" t="s">
        <v>54</v>
      </c>
      <c r="T422" s="32" t="s">
        <v>54</v>
      </c>
      <c r="U422" s="32" t="s">
        <v>82</v>
      </c>
      <c r="V422" s="32" t="s">
        <v>156</v>
      </c>
      <c r="W422" s="32" t="s">
        <v>121</v>
      </c>
    </row>
    <row r="423" spans="1:23">
      <c r="A423" s="32" t="s">
        <v>597</v>
      </c>
      <c r="B423" s="32" t="s">
        <v>855</v>
      </c>
      <c r="C423" s="32" t="s">
        <v>861</v>
      </c>
      <c r="D423" s="32" t="s">
        <v>653</v>
      </c>
      <c r="E423" s="32" t="s">
        <v>857</v>
      </c>
      <c r="F423" s="32" t="s">
        <v>859</v>
      </c>
      <c r="G423" s="32" t="s">
        <v>38</v>
      </c>
      <c r="H423" s="32" t="s">
        <v>613</v>
      </c>
      <c r="I423" s="32" t="s">
        <v>613</v>
      </c>
      <c r="J423" s="32" t="s">
        <v>38</v>
      </c>
      <c r="K423" s="32" t="s">
        <v>38</v>
      </c>
      <c r="L423" s="32" t="s">
        <v>605</v>
      </c>
      <c r="M423" s="32" t="s">
        <v>103</v>
      </c>
      <c r="N423" s="32" t="s">
        <v>51</v>
      </c>
      <c r="O423" s="32" t="s">
        <v>40</v>
      </c>
      <c r="P423" s="32" t="s">
        <v>74</v>
      </c>
      <c r="Q423" s="32" t="s">
        <v>107</v>
      </c>
      <c r="S423" s="32" t="s">
        <v>54</v>
      </c>
      <c r="T423" s="32" t="s">
        <v>44</v>
      </c>
      <c r="U423" s="32" t="s">
        <v>67</v>
      </c>
      <c r="V423" s="32" t="s">
        <v>156</v>
      </c>
      <c r="W423" s="32" t="s">
        <v>409</v>
      </c>
    </row>
    <row r="424" spans="1:23">
      <c r="A424" s="32" t="s">
        <v>597</v>
      </c>
      <c r="B424" s="32" t="s">
        <v>855</v>
      </c>
      <c r="C424" s="32" t="s">
        <v>861</v>
      </c>
      <c r="D424" s="32" t="s">
        <v>653</v>
      </c>
      <c r="E424" s="32" t="s">
        <v>857</v>
      </c>
      <c r="F424" s="32" t="s">
        <v>858</v>
      </c>
      <c r="G424" s="32" t="s">
        <v>602</v>
      </c>
      <c r="H424" s="32" t="s">
        <v>602</v>
      </c>
      <c r="I424" s="32" t="s">
        <v>602</v>
      </c>
      <c r="J424" s="32" t="s">
        <v>602</v>
      </c>
      <c r="K424" s="32" t="s">
        <v>602</v>
      </c>
      <c r="M424" s="32" t="s">
        <v>175</v>
      </c>
      <c r="N424" s="32" t="s">
        <v>73</v>
      </c>
      <c r="O424" s="32" t="s">
        <v>52</v>
      </c>
      <c r="Q424" s="32" t="s">
        <v>107</v>
      </c>
      <c r="S424" s="32" t="s">
        <v>54</v>
      </c>
      <c r="T424" s="32" t="s">
        <v>54</v>
      </c>
      <c r="U424" s="32" t="s">
        <v>67</v>
      </c>
      <c r="V424" s="32" t="s">
        <v>156</v>
      </c>
      <c r="W424" s="32" t="s">
        <v>121</v>
      </c>
    </row>
    <row r="425" spans="1:23">
      <c r="A425" s="32" t="s">
        <v>597</v>
      </c>
      <c r="B425" s="32" t="s">
        <v>855</v>
      </c>
      <c r="C425" s="32" t="s">
        <v>856</v>
      </c>
      <c r="D425" s="32" t="s">
        <v>653</v>
      </c>
      <c r="E425" s="32" t="s">
        <v>857</v>
      </c>
      <c r="F425" s="32" t="s">
        <v>858</v>
      </c>
      <c r="G425" s="32" t="s">
        <v>38</v>
      </c>
      <c r="H425" s="32" t="s">
        <v>38</v>
      </c>
      <c r="I425" s="32" t="s">
        <v>613</v>
      </c>
      <c r="J425" s="32" t="s">
        <v>38</v>
      </c>
      <c r="K425" s="32" t="s">
        <v>602</v>
      </c>
      <c r="L425" s="32" t="s">
        <v>603</v>
      </c>
      <c r="M425" s="32" t="s">
        <v>131</v>
      </c>
      <c r="N425" s="32" t="s">
        <v>51</v>
      </c>
      <c r="O425" s="32" t="s">
        <v>40</v>
      </c>
      <c r="P425" s="32" t="s">
        <v>74</v>
      </c>
      <c r="Q425" s="32" t="s">
        <v>107</v>
      </c>
      <c r="S425" s="32" t="s">
        <v>54</v>
      </c>
      <c r="T425" s="32" t="s">
        <v>44</v>
      </c>
      <c r="U425" s="32" t="s">
        <v>67</v>
      </c>
      <c r="V425" s="32" t="s">
        <v>62</v>
      </c>
      <c r="W425" s="32" t="s">
        <v>102</v>
      </c>
    </row>
    <row r="426" spans="1:23">
      <c r="A426" s="32" t="s">
        <v>597</v>
      </c>
      <c r="B426" s="32" t="s">
        <v>855</v>
      </c>
      <c r="C426" s="32" t="s">
        <v>861</v>
      </c>
      <c r="D426" s="32" t="s">
        <v>653</v>
      </c>
      <c r="E426" s="32" t="s">
        <v>857</v>
      </c>
      <c r="F426" s="32" t="s">
        <v>858</v>
      </c>
      <c r="G426" s="32" t="s">
        <v>602</v>
      </c>
      <c r="H426" s="32" t="s">
        <v>602</v>
      </c>
      <c r="I426" s="32" t="s">
        <v>38</v>
      </c>
      <c r="J426" s="32" t="s">
        <v>38</v>
      </c>
      <c r="K426" s="32" t="s">
        <v>602</v>
      </c>
      <c r="L426" s="32" t="s">
        <v>603</v>
      </c>
      <c r="M426" s="32" t="s">
        <v>126</v>
      </c>
      <c r="N426" s="32" t="s">
        <v>73</v>
      </c>
      <c r="O426" s="32" t="s">
        <v>52</v>
      </c>
      <c r="P426" s="32" t="s">
        <v>41</v>
      </c>
      <c r="Q426" s="32" t="s">
        <v>107</v>
      </c>
      <c r="S426" s="32" t="s">
        <v>54</v>
      </c>
      <c r="T426" s="32" t="s">
        <v>44</v>
      </c>
      <c r="U426" s="32" t="s">
        <v>67</v>
      </c>
      <c r="V426" s="32" t="s">
        <v>156</v>
      </c>
      <c r="W426" s="32" t="s">
        <v>330</v>
      </c>
    </row>
    <row r="427" spans="1:23">
      <c r="A427" s="32" t="s">
        <v>597</v>
      </c>
      <c r="B427" s="32" t="s">
        <v>862</v>
      </c>
      <c r="C427" s="32" t="s">
        <v>863</v>
      </c>
      <c r="D427" s="32" t="s">
        <v>812</v>
      </c>
      <c r="E427" s="32" t="s">
        <v>857</v>
      </c>
      <c r="F427" s="32" t="s">
        <v>864</v>
      </c>
      <c r="G427" s="32" t="s">
        <v>38</v>
      </c>
      <c r="H427" s="32" t="s">
        <v>38</v>
      </c>
      <c r="I427" s="32" t="s">
        <v>613</v>
      </c>
      <c r="J427" s="32" t="s">
        <v>38</v>
      </c>
      <c r="K427" s="32" t="s">
        <v>38</v>
      </c>
      <c r="L427" s="32" t="s">
        <v>603</v>
      </c>
      <c r="M427" s="32" t="s">
        <v>505</v>
      </c>
      <c r="N427" s="32" t="s">
        <v>51</v>
      </c>
      <c r="O427" s="32" t="s">
        <v>106</v>
      </c>
      <c r="P427" s="32" t="s">
        <v>74</v>
      </c>
      <c r="Q427" s="32" t="s">
        <v>107</v>
      </c>
      <c r="S427" s="32" t="s">
        <v>54</v>
      </c>
      <c r="T427" s="32" t="s">
        <v>44</v>
      </c>
      <c r="U427" s="32" t="s">
        <v>82</v>
      </c>
      <c r="V427" s="32" t="s">
        <v>45</v>
      </c>
      <c r="W427" s="32" t="s">
        <v>46</v>
      </c>
    </row>
    <row r="428" spans="1:23">
      <c r="A428" s="32" t="s">
        <v>597</v>
      </c>
      <c r="B428" s="32" t="s">
        <v>862</v>
      </c>
      <c r="C428" s="32" t="s">
        <v>863</v>
      </c>
      <c r="D428" s="32" t="s">
        <v>812</v>
      </c>
      <c r="E428" s="32" t="s">
        <v>857</v>
      </c>
      <c r="F428" s="32" t="s">
        <v>864</v>
      </c>
      <c r="G428" s="32" t="s">
        <v>602</v>
      </c>
      <c r="H428" s="32" t="s">
        <v>602</v>
      </c>
      <c r="I428" s="32" t="s">
        <v>38</v>
      </c>
      <c r="J428" s="32" t="s">
        <v>38</v>
      </c>
      <c r="K428" s="32" t="s">
        <v>602</v>
      </c>
      <c r="L428" s="32" t="s">
        <v>603</v>
      </c>
      <c r="M428" s="32" t="s">
        <v>127</v>
      </c>
      <c r="N428" s="32" t="s">
        <v>51</v>
      </c>
      <c r="O428" s="32" t="s">
        <v>60</v>
      </c>
      <c r="P428" s="32" t="s">
        <v>74</v>
      </c>
      <c r="Q428" s="32" t="s">
        <v>107</v>
      </c>
      <c r="S428" s="32" t="s">
        <v>54</v>
      </c>
      <c r="T428" s="32" t="s">
        <v>44</v>
      </c>
      <c r="U428" s="32" t="s">
        <v>116</v>
      </c>
      <c r="V428" s="32" t="s">
        <v>45</v>
      </c>
      <c r="W428" s="32" t="s">
        <v>46</v>
      </c>
    </row>
    <row r="429" spans="1:23">
      <c r="A429" s="32" t="s">
        <v>597</v>
      </c>
      <c r="B429" s="32" t="s">
        <v>862</v>
      </c>
      <c r="C429" s="32" t="s">
        <v>863</v>
      </c>
      <c r="D429" s="32" t="s">
        <v>812</v>
      </c>
      <c r="E429" s="32" t="s">
        <v>857</v>
      </c>
      <c r="F429" s="32" t="s">
        <v>864</v>
      </c>
      <c r="G429" s="32" t="s">
        <v>38</v>
      </c>
      <c r="H429" s="32" t="s">
        <v>38</v>
      </c>
      <c r="I429" s="32" t="s">
        <v>50</v>
      </c>
      <c r="J429" s="32" t="s">
        <v>602</v>
      </c>
      <c r="K429" s="32" t="s">
        <v>602</v>
      </c>
      <c r="L429" s="32" t="s">
        <v>603</v>
      </c>
      <c r="M429" s="32" t="s">
        <v>99</v>
      </c>
      <c r="N429" s="32" t="s">
        <v>80</v>
      </c>
      <c r="O429" s="32" t="s">
        <v>60</v>
      </c>
      <c r="P429" s="32" t="s">
        <v>74</v>
      </c>
      <c r="Q429" s="32" t="s">
        <v>107</v>
      </c>
      <c r="S429" s="32" t="s">
        <v>54</v>
      </c>
      <c r="T429" s="32" t="s">
        <v>44</v>
      </c>
      <c r="U429" s="32" t="s">
        <v>61</v>
      </c>
      <c r="V429" s="32" t="s">
        <v>68</v>
      </c>
      <c r="W429" s="32" t="s">
        <v>46</v>
      </c>
    </row>
    <row r="430" spans="1:23">
      <c r="A430" s="32" t="s">
        <v>597</v>
      </c>
      <c r="B430" s="32" t="s">
        <v>862</v>
      </c>
      <c r="C430" s="32" t="s">
        <v>863</v>
      </c>
      <c r="D430" s="32" t="s">
        <v>812</v>
      </c>
      <c r="E430" s="32" t="s">
        <v>857</v>
      </c>
      <c r="F430" s="32" t="s">
        <v>864</v>
      </c>
      <c r="G430" s="32" t="s">
        <v>602</v>
      </c>
      <c r="H430" s="32" t="s">
        <v>602</v>
      </c>
      <c r="I430" s="32" t="s">
        <v>38</v>
      </c>
      <c r="J430" s="32" t="s">
        <v>602</v>
      </c>
      <c r="K430" s="32" t="s">
        <v>602</v>
      </c>
      <c r="M430" s="32" t="s">
        <v>77</v>
      </c>
      <c r="N430" s="32" t="s">
        <v>80</v>
      </c>
      <c r="O430" s="32" t="s">
        <v>40</v>
      </c>
      <c r="P430" s="32" t="s">
        <v>41</v>
      </c>
      <c r="Q430" s="32" t="s">
        <v>107</v>
      </c>
      <c r="S430" s="32" t="s">
        <v>54</v>
      </c>
      <c r="T430" s="32" t="s">
        <v>44</v>
      </c>
      <c r="U430" s="32" t="s">
        <v>67</v>
      </c>
      <c r="V430" s="32" t="s">
        <v>62</v>
      </c>
      <c r="W430" s="32" t="s">
        <v>121</v>
      </c>
    </row>
    <row r="431" spans="1:23">
      <c r="A431" s="32" t="s">
        <v>597</v>
      </c>
      <c r="B431" s="32" t="s">
        <v>862</v>
      </c>
      <c r="C431" s="32" t="s">
        <v>863</v>
      </c>
      <c r="D431" s="32" t="s">
        <v>812</v>
      </c>
      <c r="E431" s="32" t="s">
        <v>857</v>
      </c>
      <c r="F431" s="32" t="s">
        <v>864</v>
      </c>
      <c r="G431" s="32" t="s">
        <v>602</v>
      </c>
      <c r="H431" s="32" t="s">
        <v>602</v>
      </c>
      <c r="I431" s="32" t="s">
        <v>38</v>
      </c>
      <c r="J431" s="32" t="s">
        <v>38</v>
      </c>
      <c r="K431" s="32" t="s">
        <v>602</v>
      </c>
      <c r="L431" s="32" t="s">
        <v>603</v>
      </c>
      <c r="M431" s="32" t="s">
        <v>178</v>
      </c>
      <c r="N431" s="32" t="s">
        <v>73</v>
      </c>
      <c r="O431" s="32" t="s">
        <v>60</v>
      </c>
      <c r="P431" s="32" t="s">
        <v>41</v>
      </c>
      <c r="Q431" s="32" t="s">
        <v>107</v>
      </c>
      <c r="S431" s="32" t="s">
        <v>54</v>
      </c>
      <c r="T431" s="32" t="s">
        <v>44</v>
      </c>
      <c r="U431" s="32" t="s">
        <v>55</v>
      </c>
      <c r="V431" s="32" t="s">
        <v>45</v>
      </c>
      <c r="W431" s="32" t="s">
        <v>46</v>
      </c>
    </row>
    <row r="432" spans="1:23">
      <c r="A432" s="32" t="s">
        <v>597</v>
      </c>
      <c r="B432" s="32" t="s">
        <v>862</v>
      </c>
      <c r="C432" s="32" t="s">
        <v>865</v>
      </c>
      <c r="D432" s="32" t="s">
        <v>812</v>
      </c>
      <c r="E432" s="32" t="s">
        <v>857</v>
      </c>
      <c r="F432" s="32" t="s">
        <v>864</v>
      </c>
      <c r="G432" s="32" t="s">
        <v>602</v>
      </c>
      <c r="H432" s="32" t="s">
        <v>602</v>
      </c>
      <c r="I432" s="32" t="s">
        <v>602</v>
      </c>
      <c r="J432" s="32" t="s">
        <v>602</v>
      </c>
      <c r="K432" s="32" t="s">
        <v>602</v>
      </c>
      <c r="L432" s="32" t="s">
        <v>603</v>
      </c>
      <c r="M432" s="32" t="s">
        <v>127</v>
      </c>
      <c r="N432" s="32" t="s">
        <v>51</v>
      </c>
      <c r="O432" s="32" t="s">
        <v>106</v>
      </c>
      <c r="Q432" s="32" t="s">
        <v>107</v>
      </c>
      <c r="S432" s="32" t="s">
        <v>54</v>
      </c>
      <c r="T432" s="32" t="s">
        <v>44</v>
      </c>
      <c r="U432" s="32" t="s">
        <v>55</v>
      </c>
      <c r="V432" s="32" t="s">
        <v>45</v>
      </c>
      <c r="W432" s="32" t="s">
        <v>166</v>
      </c>
    </row>
    <row r="433" spans="1:24">
      <c r="A433" s="32" t="s">
        <v>597</v>
      </c>
      <c r="B433" s="32" t="s">
        <v>862</v>
      </c>
      <c r="C433" s="32" t="s">
        <v>625</v>
      </c>
      <c r="D433" s="32" t="s">
        <v>625</v>
      </c>
      <c r="E433" s="32" t="s">
        <v>857</v>
      </c>
      <c r="F433" s="32" t="s">
        <v>864</v>
      </c>
      <c r="G433" s="32" t="s">
        <v>602</v>
      </c>
      <c r="H433" s="32" t="s">
        <v>602</v>
      </c>
      <c r="I433" s="32" t="s">
        <v>602</v>
      </c>
      <c r="J433" s="32" t="s">
        <v>602</v>
      </c>
      <c r="K433" s="32" t="s">
        <v>602</v>
      </c>
      <c r="L433" s="32" t="s">
        <v>603</v>
      </c>
      <c r="M433" s="32" t="s">
        <v>99</v>
      </c>
      <c r="N433" s="32" t="s">
        <v>119</v>
      </c>
      <c r="O433" s="32" t="s">
        <v>40</v>
      </c>
      <c r="P433" s="32" t="s">
        <v>41</v>
      </c>
      <c r="Q433" s="32" t="s">
        <v>101</v>
      </c>
      <c r="S433" s="32" t="s">
        <v>54</v>
      </c>
      <c r="T433" s="32" t="s">
        <v>44</v>
      </c>
      <c r="U433" s="32" t="s">
        <v>82</v>
      </c>
      <c r="V433" s="32" t="s">
        <v>62</v>
      </c>
      <c r="W433" s="32" t="s">
        <v>477</v>
      </c>
    </row>
    <row r="434" spans="1:24">
      <c r="A434" s="32" t="s">
        <v>597</v>
      </c>
      <c r="B434" s="32" t="s">
        <v>862</v>
      </c>
      <c r="C434" s="32" t="s">
        <v>625</v>
      </c>
      <c r="D434" s="32" t="s">
        <v>662</v>
      </c>
      <c r="E434" s="32" t="s">
        <v>857</v>
      </c>
      <c r="F434" s="32" t="s">
        <v>864</v>
      </c>
      <c r="G434" s="32" t="s">
        <v>602</v>
      </c>
      <c r="H434" s="32" t="s">
        <v>602</v>
      </c>
      <c r="I434" s="32" t="s">
        <v>602</v>
      </c>
      <c r="J434" s="32" t="s">
        <v>602</v>
      </c>
      <c r="K434" s="32" t="s">
        <v>602</v>
      </c>
      <c r="M434" s="32" t="s">
        <v>127</v>
      </c>
      <c r="N434" s="32" t="s">
        <v>51</v>
      </c>
      <c r="O434" s="32" t="s">
        <v>52</v>
      </c>
      <c r="P434" s="32" t="s">
        <v>41</v>
      </c>
      <c r="Q434" s="32" t="s">
        <v>107</v>
      </c>
      <c r="S434" s="32" t="s">
        <v>54</v>
      </c>
      <c r="T434" s="32" t="s">
        <v>44</v>
      </c>
      <c r="U434" s="32" t="s">
        <v>116</v>
      </c>
      <c r="V434" s="32" t="s">
        <v>45</v>
      </c>
      <c r="W434" s="32" t="s">
        <v>46</v>
      </c>
    </row>
    <row r="435" spans="1:24">
      <c r="A435" s="32" t="s">
        <v>597</v>
      </c>
      <c r="B435" s="32" t="s">
        <v>862</v>
      </c>
      <c r="C435" s="32" t="s">
        <v>625</v>
      </c>
      <c r="D435" s="32" t="s">
        <v>625</v>
      </c>
      <c r="E435" s="32" t="s">
        <v>857</v>
      </c>
      <c r="F435" s="32" t="s">
        <v>864</v>
      </c>
      <c r="G435" s="32" t="s">
        <v>602</v>
      </c>
      <c r="H435" s="32" t="s">
        <v>602</v>
      </c>
      <c r="I435" s="32" t="s">
        <v>602</v>
      </c>
      <c r="J435" s="32" t="s">
        <v>602</v>
      </c>
      <c r="K435" s="32" t="s">
        <v>602</v>
      </c>
      <c r="M435" s="32" t="s">
        <v>99</v>
      </c>
      <c r="N435" s="32" t="s">
        <v>73</v>
      </c>
      <c r="O435" s="32" t="s">
        <v>125</v>
      </c>
      <c r="P435" s="32" t="s">
        <v>74</v>
      </c>
      <c r="Q435" s="32" t="s">
        <v>42</v>
      </c>
      <c r="S435" s="32" t="s">
        <v>54</v>
      </c>
      <c r="T435" s="32" t="s">
        <v>44</v>
      </c>
      <c r="U435" s="32" t="s">
        <v>61</v>
      </c>
      <c r="V435" s="32" t="s">
        <v>62</v>
      </c>
      <c r="W435" s="32" t="s">
        <v>121</v>
      </c>
    </row>
    <row r="436" spans="1:24">
      <c r="A436" s="32" t="s">
        <v>597</v>
      </c>
      <c r="B436" s="32" t="s">
        <v>862</v>
      </c>
      <c r="C436" s="32" t="s">
        <v>662</v>
      </c>
      <c r="D436" s="32" t="s">
        <v>662</v>
      </c>
      <c r="E436" s="32" t="s">
        <v>857</v>
      </c>
      <c r="F436" s="32" t="s">
        <v>864</v>
      </c>
      <c r="G436" s="32" t="s">
        <v>602</v>
      </c>
      <c r="H436" s="32" t="s">
        <v>602</v>
      </c>
      <c r="I436" s="32" t="s">
        <v>602</v>
      </c>
      <c r="J436" s="32" t="s">
        <v>602</v>
      </c>
      <c r="K436" s="32" t="s">
        <v>602</v>
      </c>
      <c r="L436" s="32" t="s">
        <v>603</v>
      </c>
      <c r="M436" s="32" t="s">
        <v>131</v>
      </c>
      <c r="N436" s="32" t="s">
        <v>73</v>
      </c>
      <c r="O436" s="32" t="s">
        <v>125</v>
      </c>
      <c r="P436" s="32" t="s">
        <v>74</v>
      </c>
      <c r="Q436" s="32" t="s">
        <v>107</v>
      </c>
      <c r="S436" s="32" t="s">
        <v>54</v>
      </c>
      <c r="T436" s="32" t="s">
        <v>44</v>
      </c>
      <c r="U436" s="32" t="s">
        <v>61</v>
      </c>
      <c r="V436" s="32" t="s">
        <v>45</v>
      </c>
      <c r="W436" s="32" t="s">
        <v>166</v>
      </c>
      <c r="X436" s="32" t="s">
        <v>738</v>
      </c>
    </row>
    <row r="437" spans="1:24">
      <c r="A437" s="32" t="s">
        <v>597</v>
      </c>
      <c r="B437" s="32" t="s">
        <v>862</v>
      </c>
      <c r="C437" s="32" t="s">
        <v>662</v>
      </c>
      <c r="D437" s="32" t="s">
        <v>662</v>
      </c>
      <c r="E437" s="32" t="s">
        <v>857</v>
      </c>
      <c r="F437" s="32" t="s">
        <v>864</v>
      </c>
      <c r="G437" s="32" t="s">
        <v>38</v>
      </c>
      <c r="H437" s="32" t="s">
        <v>38</v>
      </c>
      <c r="I437" s="32" t="s">
        <v>50</v>
      </c>
      <c r="J437" s="32" t="s">
        <v>38</v>
      </c>
      <c r="K437" s="32" t="s">
        <v>38</v>
      </c>
      <c r="L437" s="32" t="s">
        <v>603</v>
      </c>
      <c r="M437" s="32" t="s">
        <v>126</v>
      </c>
      <c r="N437" s="32" t="s">
        <v>51</v>
      </c>
      <c r="O437" s="32" t="s">
        <v>106</v>
      </c>
      <c r="P437" s="32" t="s">
        <v>74</v>
      </c>
      <c r="Q437" s="32" t="s">
        <v>107</v>
      </c>
      <c r="S437" s="32" t="s">
        <v>54</v>
      </c>
      <c r="T437" s="32" t="s">
        <v>44</v>
      </c>
      <c r="U437" s="32" t="s">
        <v>82</v>
      </c>
      <c r="V437" s="32" t="s">
        <v>45</v>
      </c>
      <c r="W437" s="32" t="s">
        <v>141</v>
      </c>
    </row>
    <row r="438" spans="1:24">
      <c r="A438" s="32" t="s">
        <v>597</v>
      </c>
      <c r="B438" s="32" t="s">
        <v>862</v>
      </c>
      <c r="C438" s="32" t="s">
        <v>866</v>
      </c>
      <c r="D438" s="32" t="s">
        <v>653</v>
      </c>
      <c r="E438" s="32" t="s">
        <v>857</v>
      </c>
      <c r="F438" s="32" t="s">
        <v>864</v>
      </c>
      <c r="G438" s="32" t="s">
        <v>602</v>
      </c>
      <c r="H438" s="32" t="s">
        <v>602</v>
      </c>
      <c r="I438" s="32" t="s">
        <v>602</v>
      </c>
      <c r="J438" s="32" t="s">
        <v>602</v>
      </c>
      <c r="K438" s="32" t="s">
        <v>602</v>
      </c>
      <c r="L438" s="32" t="s">
        <v>605</v>
      </c>
      <c r="M438" s="32" t="s">
        <v>83</v>
      </c>
      <c r="N438" s="32" t="s">
        <v>119</v>
      </c>
      <c r="O438" s="32" t="s">
        <v>40</v>
      </c>
      <c r="P438" s="32" t="s">
        <v>74</v>
      </c>
      <c r="Q438" s="32" t="s">
        <v>107</v>
      </c>
      <c r="T438" s="32" t="s">
        <v>44</v>
      </c>
      <c r="U438" s="32" t="s">
        <v>82</v>
      </c>
      <c r="V438" s="32" t="s">
        <v>156</v>
      </c>
      <c r="W438" s="32" t="s">
        <v>121</v>
      </c>
    </row>
    <row r="439" spans="1:24">
      <c r="A439" s="32" t="s">
        <v>597</v>
      </c>
      <c r="B439" s="32" t="s">
        <v>862</v>
      </c>
      <c r="C439" s="32" t="s">
        <v>867</v>
      </c>
      <c r="D439" s="32" t="s">
        <v>653</v>
      </c>
      <c r="E439" s="32" t="s">
        <v>857</v>
      </c>
      <c r="F439" s="32" t="s">
        <v>864</v>
      </c>
      <c r="G439" s="32" t="s">
        <v>38</v>
      </c>
      <c r="H439" s="32" t="s">
        <v>38</v>
      </c>
      <c r="I439" s="32" t="s">
        <v>50</v>
      </c>
      <c r="J439" s="32" t="s">
        <v>602</v>
      </c>
      <c r="K439" s="32" t="s">
        <v>602</v>
      </c>
      <c r="L439" s="32" t="s">
        <v>603</v>
      </c>
      <c r="M439" s="32" t="s">
        <v>103</v>
      </c>
      <c r="N439" s="32" t="s">
        <v>39</v>
      </c>
      <c r="O439" s="32" t="s">
        <v>60</v>
      </c>
      <c r="P439" s="32" t="s">
        <v>74</v>
      </c>
      <c r="Q439" s="32" t="s">
        <v>107</v>
      </c>
      <c r="S439" s="32" t="s">
        <v>54</v>
      </c>
      <c r="T439" s="32" t="s">
        <v>44</v>
      </c>
      <c r="U439" s="32" t="s">
        <v>55</v>
      </c>
      <c r="V439" s="32" t="s">
        <v>45</v>
      </c>
      <c r="W439" s="32" t="s">
        <v>46</v>
      </c>
    </row>
    <row r="440" spans="1:24">
      <c r="A440" s="32" t="s">
        <v>597</v>
      </c>
      <c r="B440" s="32" t="s">
        <v>862</v>
      </c>
      <c r="C440" s="32" t="s">
        <v>866</v>
      </c>
      <c r="D440" s="32" t="s">
        <v>653</v>
      </c>
      <c r="E440" s="32" t="s">
        <v>857</v>
      </c>
      <c r="F440" s="32" t="s">
        <v>864</v>
      </c>
      <c r="G440" s="32" t="s">
        <v>38</v>
      </c>
      <c r="H440" s="32" t="s">
        <v>38</v>
      </c>
      <c r="I440" s="32" t="s">
        <v>613</v>
      </c>
      <c r="J440" s="32" t="s">
        <v>38</v>
      </c>
      <c r="K440" s="32" t="s">
        <v>602</v>
      </c>
      <c r="L440" s="32" t="s">
        <v>603</v>
      </c>
      <c r="M440" s="32" t="s">
        <v>77</v>
      </c>
      <c r="N440" s="32" t="s">
        <v>51</v>
      </c>
      <c r="O440" s="32" t="s">
        <v>40</v>
      </c>
      <c r="P440" s="32" t="s">
        <v>41</v>
      </c>
      <c r="Q440" s="32" t="s">
        <v>107</v>
      </c>
      <c r="S440" s="32" t="s">
        <v>54</v>
      </c>
      <c r="T440" s="32" t="s">
        <v>44</v>
      </c>
      <c r="U440" s="32" t="s">
        <v>82</v>
      </c>
      <c r="V440" s="32" t="s">
        <v>62</v>
      </c>
      <c r="W440" s="32" t="s">
        <v>46</v>
      </c>
    </row>
    <row r="441" spans="1:24">
      <c r="A441" s="32" t="s">
        <v>597</v>
      </c>
      <c r="B441" s="32" t="s">
        <v>862</v>
      </c>
      <c r="C441" s="32" t="s">
        <v>866</v>
      </c>
      <c r="D441" s="32" t="s">
        <v>653</v>
      </c>
      <c r="E441" s="32" t="s">
        <v>857</v>
      </c>
      <c r="F441" s="32" t="s">
        <v>864</v>
      </c>
      <c r="G441" s="32" t="s">
        <v>38</v>
      </c>
      <c r="H441" s="32" t="s">
        <v>38</v>
      </c>
      <c r="I441" s="32" t="s">
        <v>613</v>
      </c>
      <c r="J441" s="32" t="s">
        <v>602</v>
      </c>
      <c r="K441" s="32" t="s">
        <v>602</v>
      </c>
      <c r="L441" s="32" t="s">
        <v>603</v>
      </c>
      <c r="M441" s="32" t="s">
        <v>83</v>
      </c>
      <c r="N441" s="32" t="s">
        <v>51</v>
      </c>
      <c r="O441" s="32" t="s">
        <v>40</v>
      </c>
      <c r="P441" s="32" t="s">
        <v>41</v>
      </c>
      <c r="Q441" s="32" t="s">
        <v>107</v>
      </c>
      <c r="S441" s="32" t="s">
        <v>54</v>
      </c>
      <c r="T441" s="32" t="s">
        <v>44</v>
      </c>
      <c r="U441" s="32" t="s">
        <v>61</v>
      </c>
      <c r="V441" s="32" t="s">
        <v>45</v>
      </c>
      <c r="W441" s="32" t="s">
        <v>46</v>
      </c>
    </row>
    <row r="442" spans="1:24">
      <c r="A442" s="32" t="s">
        <v>597</v>
      </c>
      <c r="B442" s="32" t="s">
        <v>862</v>
      </c>
      <c r="C442" s="32" t="s">
        <v>868</v>
      </c>
      <c r="D442" s="32" t="s">
        <v>791</v>
      </c>
      <c r="E442" s="32" t="s">
        <v>857</v>
      </c>
      <c r="F442" s="32" t="s">
        <v>864</v>
      </c>
      <c r="G442" s="32" t="s">
        <v>602</v>
      </c>
      <c r="H442" s="32" t="s">
        <v>602</v>
      </c>
      <c r="I442" s="32" t="s">
        <v>602</v>
      </c>
      <c r="J442" s="32" t="s">
        <v>602</v>
      </c>
      <c r="K442" s="32" t="s">
        <v>602</v>
      </c>
      <c r="M442" s="32" t="s">
        <v>104</v>
      </c>
      <c r="N442" s="32" t="s">
        <v>73</v>
      </c>
      <c r="O442" s="32" t="s">
        <v>60</v>
      </c>
      <c r="Q442" s="32" t="s">
        <v>101</v>
      </c>
      <c r="S442" s="32" t="s">
        <v>54</v>
      </c>
      <c r="T442" s="32" t="s">
        <v>44</v>
      </c>
      <c r="U442" s="32" t="s">
        <v>67</v>
      </c>
      <c r="V442" s="32" t="s">
        <v>68</v>
      </c>
      <c r="W442" s="32" t="s">
        <v>46</v>
      </c>
    </row>
    <row r="443" spans="1:24">
      <c r="A443" s="32" t="s">
        <v>597</v>
      </c>
      <c r="B443" s="32" t="s">
        <v>862</v>
      </c>
      <c r="C443" s="32" t="s">
        <v>868</v>
      </c>
      <c r="D443" s="32" t="s">
        <v>788</v>
      </c>
      <c r="E443" s="32" t="s">
        <v>857</v>
      </c>
      <c r="F443" s="32" t="s">
        <v>864</v>
      </c>
      <c r="G443" s="32" t="s">
        <v>602</v>
      </c>
      <c r="H443" s="32" t="s">
        <v>602</v>
      </c>
      <c r="I443" s="32" t="s">
        <v>602</v>
      </c>
      <c r="J443" s="32" t="s">
        <v>602</v>
      </c>
      <c r="K443" s="32" t="s">
        <v>602</v>
      </c>
      <c r="L443" s="32" t="s">
        <v>603</v>
      </c>
      <c r="M443" s="32" t="s">
        <v>288</v>
      </c>
      <c r="N443" s="32" t="s">
        <v>80</v>
      </c>
      <c r="O443" s="32" t="s">
        <v>125</v>
      </c>
      <c r="P443" s="32" t="s">
        <v>74</v>
      </c>
      <c r="Q443" s="32" t="s">
        <v>186</v>
      </c>
      <c r="S443" s="32" t="s">
        <v>54</v>
      </c>
      <c r="T443" s="32" t="s">
        <v>44</v>
      </c>
      <c r="U443" s="32" t="s">
        <v>67</v>
      </c>
      <c r="V443" s="32" t="s">
        <v>157</v>
      </c>
      <c r="W443" s="32" t="s">
        <v>339</v>
      </c>
    </row>
    <row r="444" spans="1:24">
      <c r="A444" s="32" t="s">
        <v>597</v>
      </c>
      <c r="B444" s="32" t="s">
        <v>862</v>
      </c>
      <c r="C444" s="32" t="s">
        <v>868</v>
      </c>
      <c r="D444" s="32" t="s">
        <v>788</v>
      </c>
      <c r="E444" s="32" t="s">
        <v>857</v>
      </c>
      <c r="F444" s="32" t="s">
        <v>864</v>
      </c>
      <c r="G444" s="32" t="s">
        <v>602</v>
      </c>
      <c r="H444" s="32" t="s">
        <v>602</v>
      </c>
      <c r="I444" s="32" t="s">
        <v>602</v>
      </c>
      <c r="J444" s="32" t="s">
        <v>602</v>
      </c>
      <c r="K444" s="32" t="s">
        <v>602</v>
      </c>
      <c r="L444" s="32" t="s">
        <v>603</v>
      </c>
      <c r="M444" s="32" t="s">
        <v>103</v>
      </c>
      <c r="N444" s="32" t="s">
        <v>119</v>
      </c>
      <c r="O444" s="32" t="s">
        <v>60</v>
      </c>
      <c r="P444" s="32" t="s">
        <v>74</v>
      </c>
      <c r="Q444" s="32" t="s">
        <v>107</v>
      </c>
      <c r="S444" s="32" t="s">
        <v>54</v>
      </c>
      <c r="T444" s="32" t="s">
        <v>44</v>
      </c>
      <c r="U444" s="32" t="s">
        <v>67</v>
      </c>
      <c r="V444" s="32" t="s">
        <v>62</v>
      </c>
      <c r="W444" s="32" t="s">
        <v>121</v>
      </c>
    </row>
    <row r="445" spans="1:24">
      <c r="A445" s="32" t="s">
        <v>597</v>
      </c>
      <c r="B445" s="32" t="s">
        <v>862</v>
      </c>
      <c r="C445" s="32" t="s">
        <v>868</v>
      </c>
      <c r="D445" s="32" t="s">
        <v>788</v>
      </c>
      <c r="E445" s="32" t="s">
        <v>857</v>
      </c>
      <c r="F445" s="32" t="s">
        <v>864</v>
      </c>
      <c r="G445" s="32" t="s">
        <v>38</v>
      </c>
      <c r="H445" s="32" t="s">
        <v>38</v>
      </c>
      <c r="I445" s="32" t="s">
        <v>38</v>
      </c>
      <c r="J445" s="32" t="s">
        <v>38</v>
      </c>
      <c r="K445" s="32" t="s">
        <v>38</v>
      </c>
      <c r="L445" s="32" t="s">
        <v>603</v>
      </c>
      <c r="M445" s="32" t="s">
        <v>120</v>
      </c>
      <c r="N445" s="32" t="s">
        <v>80</v>
      </c>
      <c r="O445" s="32" t="s">
        <v>60</v>
      </c>
      <c r="P445" s="32" t="s">
        <v>74</v>
      </c>
      <c r="Q445" s="32" t="s">
        <v>101</v>
      </c>
      <c r="S445" s="32" t="s">
        <v>54</v>
      </c>
      <c r="T445" s="32" t="s">
        <v>44</v>
      </c>
      <c r="U445" s="32" t="s">
        <v>61</v>
      </c>
      <c r="V445" s="32" t="s">
        <v>156</v>
      </c>
      <c r="W445" s="32" t="s">
        <v>121</v>
      </c>
    </row>
    <row r="446" spans="1:24">
      <c r="A446" s="32" t="s">
        <v>597</v>
      </c>
      <c r="B446" s="32" t="s">
        <v>862</v>
      </c>
      <c r="C446" s="32" t="s">
        <v>868</v>
      </c>
      <c r="D446" s="32" t="s">
        <v>788</v>
      </c>
      <c r="E446" s="32" t="s">
        <v>857</v>
      </c>
      <c r="F446" s="32" t="s">
        <v>864</v>
      </c>
      <c r="G446" s="32" t="s">
        <v>38</v>
      </c>
      <c r="H446" s="32" t="s">
        <v>38</v>
      </c>
      <c r="I446" s="32" t="s">
        <v>38</v>
      </c>
      <c r="J446" s="32" t="s">
        <v>602</v>
      </c>
      <c r="K446" s="32" t="s">
        <v>602</v>
      </c>
      <c r="L446" s="32" t="s">
        <v>603</v>
      </c>
      <c r="M446" s="32" t="s">
        <v>83</v>
      </c>
      <c r="N446" s="32" t="s">
        <v>51</v>
      </c>
      <c r="O446" s="32" t="s">
        <v>52</v>
      </c>
      <c r="P446" s="32" t="s">
        <v>41</v>
      </c>
      <c r="Q446" s="32" t="s">
        <v>107</v>
      </c>
      <c r="S446" s="32" t="s">
        <v>54</v>
      </c>
      <c r="T446" s="32" t="s">
        <v>44</v>
      </c>
      <c r="U446" s="32" t="s">
        <v>61</v>
      </c>
      <c r="V446" s="32" t="s">
        <v>45</v>
      </c>
      <c r="W446" s="32" t="s">
        <v>46</v>
      </c>
    </row>
    <row r="447" spans="1:24">
      <c r="A447" s="32" t="s">
        <v>597</v>
      </c>
      <c r="B447" s="32" t="s">
        <v>862</v>
      </c>
      <c r="C447" s="32" t="s">
        <v>869</v>
      </c>
      <c r="D447" s="32" t="s">
        <v>870</v>
      </c>
      <c r="E447" s="32" t="s">
        <v>857</v>
      </c>
      <c r="F447" s="32" t="s">
        <v>864</v>
      </c>
      <c r="G447" s="32" t="s">
        <v>602</v>
      </c>
      <c r="H447" s="32" t="s">
        <v>38</v>
      </c>
      <c r="I447" s="32" t="s">
        <v>613</v>
      </c>
      <c r="J447" s="32" t="s">
        <v>602</v>
      </c>
      <c r="K447" s="32" t="s">
        <v>602</v>
      </c>
      <c r="L447" s="32" t="s">
        <v>603</v>
      </c>
      <c r="M447" s="32" t="s">
        <v>131</v>
      </c>
      <c r="N447" s="32" t="s">
        <v>80</v>
      </c>
      <c r="O447" s="32" t="s">
        <v>125</v>
      </c>
      <c r="P447" s="32" t="s">
        <v>41</v>
      </c>
      <c r="Q447" s="32" t="s">
        <v>101</v>
      </c>
      <c r="S447" s="32" t="s">
        <v>54</v>
      </c>
      <c r="T447" s="32" t="s">
        <v>54</v>
      </c>
      <c r="U447" s="32" t="s">
        <v>82</v>
      </c>
      <c r="V447" s="32" t="s">
        <v>157</v>
      </c>
      <c r="W447" s="32" t="s">
        <v>121</v>
      </c>
    </row>
    <row r="448" spans="1:24">
      <c r="A448" s="32" t="s">
        <v>597</v>
      </c>
      <c r="B448" s="32" t="s">
        <v>862</v>
      </c>
      <c r="C448" s="32" t="s">
        <v>869</v>
      </c>
      <c r="D448" s="32" t="s">
        <v>870</v>
      </c>
      <c r="E448" s="32" t="s">
        <v>857</v>
      </c>
      <c r="F448" s="32" t="s">
        <v>864</v>
      </c>
      <c r="G448" s="32" t="s">
        <v>38</v>
      </c>
      <c r="H448" s="32" t="s">
        <v>613</v>
      </c>
      <c r="I448" s="32" t="s">
        <v>613</v>
      </c>
      <c r="J448" s="32" t="s">
        <v>38</v>
      </c>
      <c r="K448" s="32" t="s">
        <v>38</v>
      </c>
      <c r="L448" s="32" t="s">
        <v>605</v>
      </c>
      <c r="M448" s="32" t="s">
        <v>122</v>
      </c>
      <c r="N448" s="32" t="s">
        <v>80</v>
      </c>
      <c r="O448" s="32" t="s">
        <v>125</v>
      </c>
      <c r="P448" s="32" t="s">
        <v>74</v>
      </c>
      <c r="Q448" s="32" t="s">
        <v>107</v>
      </c>
      <c r="S448" s="32" t="s">
        <v>54</v>
      </c>
      <c r="T448" s="32" t="s">
        <v>44</v>
      </c>
      <c r="W448" s="32" t="s">
        <v>121</v>
      </c>
    </row>
    <row r="449" spans="1:23">
      <c r="A449" s="32" t="s">
        <v>597</v>
      </c>
      <c r="B449" s="32" t="s">
        <v>862</v>
      </c>
      <c r="C449" s="32" t="s">
        <v>869</v>
      </c>
      <c r="D449" s="32" t="s">
        <v>870</v>
      </c>
      <c r="E449" s="32" t="s">
        <v>857</v>
      </c>
      <c r="F449" s="32" t="s">
        <v>864</v>
      </c>
      <c r="G449" s="32" t="s">
        <v>602</v>
      </c>
      <c r="H449" s="32" t="s">
        <v>38</v>
      </c>
      <c r="I449" s="32" t="s">
        <v>50</v>
      </c>
      <c r="J449" s="32" t="s">
        <v>38</v>
      </c>
      <c r="K449" s="32" t="s">
        <v>38</v>
      </c>
      <c r="L449" s="32" t="s">
        <v>603</v>
      </c>
      <c r="M449" s="32" t="s">
        <v>126</v>
      </c>
      <c r="N449" s="32" t="s">
        <v>51</v>
      </c>
      <c r="O449" s="32" t="s">
        <v>125</v>
      </c>
      <c r="P449" s="32" t="s">
        <v>74</v>
      </c>
      <c r="Q449" s="32" t="s">
        <v>107</v>
      </c>
      <c r="S449" s="32" t="s">
        <v>54</v>
      </c>
      <c r="T449" s="32" t="s">
        <v>44</v>
      </c>
      <c r="U449" s="32" t="s">
        <v>61</v>
      </c>
    </row>
    <row r="450" spans="1:23">
      <c r="A450" s="32" t="s">
        <v>597</v>
      </c>
      <c r="B450" s="32" t="s">
        <v>862</v>
      </c>
      <c r="C450" s="32" t="s">
        <v>869</v>
      </c>
      <c r="D450" s="32" t="s">
        <v>651</v>
      </c>
      <c r="E450" s="32" t="s">
        <v>857</v>
      </c>
      <c r="F450" s="32" t="s">
        <v>864</v>
      </c>
      <c r="G450" s="32" t="s">
        <v>602</v>
      </c>
      <c r="H450" s="32" t="s">
        <v>602</v>
      </c>
      <c r="I450" s="32" t="s">
        <v>38</v>
      </c>
      <c r="J450" s="32" t="s">
        <v>602</v>
      </c>
      <c r="K450" s="32" t="s">
        <v>602</v>
      </c>
      <c r="L450" s="32" t="s">
        <v>603</v>
      </c>
      <c r="M450" s="32" t="s">
        <v>120</v>
      </c>
      <c r="N450" s="32" t="s">
        <v>51</v>
      </c>
      <c r="O450" s="32" t="s">
        <v>106</v>
      </c>
      <c r="P450" s="32" t="s">
        <v>41</v>
      </c>
      <c r="Q450" s="32" t="s">
        <v>107</v>
      </c>
      <c r="S450" s="32" t="s">
        <v>54</v>
      </c>
      <c r="T450" s="32" t="s">
        <v>44</v>
      </c>
      <c r="U450" s="32" t="s">
        <v>82</v>
      </c>
      <c r="V450" s="32" t="s">
        <v>45</v>
      </c>
      <c r="W450" s="32" t="s">
        <v>102</v>
      </c>
    </row>
    <row r="451" spans="1:23">
      <c r="A451" s="32" t="s">
        <v>597</v>
      </c>
      <c r="B451" s="32" t="s">
        <v>862</v>
      </c>
      <c r="C451" s="32" t="s">
        <v>869</v>
      </c>
      <c r="D451" s="32" t="s">
        <v>870</v>
      </c>
      <c r="E451" s="32" t="s">
        <v>857</v>
      </c>
      <c r="F451" s="32" t="s">
        <v>864</v>
      </c>
      <c r="G451" s="32" t="s">
        <v>602</v>
      </c>
      <c r="H451" s="32" t="s">
        <v>602</v>
      </c>
      <c r="I451" s="32" t="s">
        <v>602</v>
      </c>
      <c r="J451" s="32" t="s">
        <v>602</v>
      </c>
      <c r="K451" s="32" t="s">
        <v>602</v>
      </c>
      <c r="M451" s="32" t="s">
        <v>98</v>
      </c>
      <c r="N451" s="32" t="s">
        <v>80</v>
      </c>
      <c r="O451" s="32" t="s">
        <v>125</v>
      </c>
      <c r="P451" s="32" t="s">
        <v>74</v>
      </c>
      <c r="Q451" s="32" t="s">
        <v>107</v>
      </c>
      <c r="S451" s="32" t="s">
        <v>54</v>
      </c>
      <c r="T451" s="32" t="s">
        <v>44</v>
      </c>
      <c r="U451" s="32" t="s">
        <v>82</v>
      </c>
      <c r="V451" s="32" t="s">
        <v>68</v>
      </c>
      <c r="W451" s="32" t="s">
        <v>121</v>
      </c>
    </row>
    <row r="452" spans="1:23">
      <c r="A452" s="32" t="s">
        <v>597</v>
      </c>
      <c r="B452" s="32" t="s">
        <v>862</v>
      </c>
      <c r="C452" s="32" t="s">
        <v>869</v>
      </c>
      <c r="D452" s="32" t="s">
        <v>870</v>
      </c>
      <c r="E452" s="32" t="s">
        <v>857</v>
      </c>
      <c r="F452" s="32" t="s">
        <v>864</v>
      </c>
      <c r="G452" s="32" t="s">
        <v>602</v>
      </c>
      <c r="H452" s="32" t="s">
        <v>602</v>
      </c>
      <c r="I452" s="32" t="s">
        <v>38</v>
      </c>
      <c r="J452" s="32" t="s">
        <v>602</v>
      </c>
      <c r="K452" s="32" t="s">
        <v>602</v>
      </c>
      <c r="M452" s="32" t="s">
        <v>99</v>
      </c>
      <c r="N452" s="32" t="s">
        <v>51</v>
      </c>
      <c r="P452" s="32" t="s">
        <v>41</v>
      </c>
      <c r="Q452" s="32" t="s">
        <v>101</v>
      </c>
      <c r="S452" s="32" t="s">
        <v>54</v>
      </c>
      <c r="T452" s="32" t="s">
        <v>44</v>
      </c>
      <c r="U452" s="32" t="s">
        <v>287</v>
      </c>
      <c r="V452" s="32" t="s">
        <v>45</v>
      </c>
      <c r="W452" s="32" t="s">
        <v>102</v>
      </c>
    </row>
    <row r="453" spans="1:23">
      <c r="A453" s="32" t="s">
        <v>597</v>
      </c>
      <c r="B453" s="32" t="s">
        <v>862</v>
      </c>
      <c r="C453" s="32" t="s">
        <v>869</v>
      </c>
      <c r="D453" s="32" t="s">
        <v>870</v>
      </c>
      <c r="E453" s="32" t="s">
        <v>857</v>
      </c>
      <c r="F453" s="32" t="s">
        <v>864</v>
      </c>
      <c r="G453" s="32" t="s">
        <v>602</v>
      </c>
      <c r="H453" s="32" t="s">
        <v>602</v>
      </c>
      <c r="I453" s="32" t="s">
        <v>38</v>
      </c>
      <c r="J453" s="32" t="s">
        <v>602</v>
      </c>
      <c r="K453" s="32" t="s">
        <v>602</v>
      </c>
      <c r="L453" s="32" t="s">
        <v>603</v>
      </c>
      <c r="M453" s="32" t="s">
        <v>104</v>
      </c>
      <c r="N453" s="32" t="s">
        <v>51</v>
      </c>
      <c r="O453" s="32" t="s">
        <v>40</v>
      </c>
      <c r="P453" s="32" t="s">
        <v>74</v>
      </c>
      <c r="S453" s="32" t="s">
        <v>44</v>
      </c>
      <c r="T453" s="32" t="s">
        <v>44</v>
      </c>
      <c r="U453" s="32" t="s">
        <v>82</v>
      </c>
      <c r="V453" s="32" t="s">
        <v>156</v>
      </c>
      <c r="W453" s="32" t="s">
        <v>46</v>
      </c>
    </row>
    <row r="454" spans="1:23">
      <c r="A454" s="32" t="s">
        <v>597</v>
      </c>
      <c r="B454" s="32" t="s">
        <v>871</v>
      </c>
      <c r="C454" s="32" t="s">
        <v>872</v>
      </c>
      <c r="D454" s="32" t="s">
        <v>791</v>
      </c>
      <c r="E454" s="32" t="s">
        <v>847</v>
      </c>
      <c r="F454" s="32" t="s">
        <v>660</v>
      </c>
      <c r="G454" s="32" t="s">
        <v>602</v>
      </c>
      <c r="H454" s="32" t="s">
        <v>602</v>
      </c>
      <c r="I454" s="32" t="s">
        <v>38</v>
      </c>
      <c r="J454" s="32" t="s">
        <v>602</v>
      </c>
      <c r="K454" s="32" t="s">
        <v>602</v>
      </c>
      <c r="L454" s="32" t="s">
        <v>605</v>
      </c>
      <c r="N454" s="32" t="s">
        <v>39</v>
      </c>
      <c r="O454" s="32" t="s">
        <v>283</v>
      </c>
      <c r="P454" s="32" t="s">
        <v>74</v>
      </c>
      <c r="Q454" s="32" t="s">
        <v>101</v>
      </c>
      <c r="S454" s="32" t="s">
        <v>54</v>
      </c>
      <c r="T454" s="32" t="s">
        <v>44</v>
      </c>
      <c r="U454" s="32" t="s">
        <v>116</v>
      </c>
      <c r="V454" s="32" t="s">
        <v>62</v>
      </c>
      <c r="W454" s="32" t="s">
        <v>213</v>
      </c>
    </row>
    <row r="455" spans="1:23">
      <c r="A455" s="32" t="s">
        <v>597</v>
      </c>
      <c r="B455" s="32" t="s">
        <v>871</v>
      </c>
      <c r="C455" s="32" t="s">
        <v>872</v>
      </c>
      <c r="D455" s="32" t="s">
        <v>791</v>
      </c>
      <c r="E455" s="32" t="s">
        <v>847</v>
      </c>
      <c r="F455" s="32" t="s">
        <v>660</v>
      </c>
      <c r="G455" s="32" t="s">
        <v>38</v>
      </c>
      <c r="H455" s="32" t="s">
        <v>38</v>
      </c>
      <c r="I455" s="32" t="s">
        <v>613</v>
      </c>
      <c r="J455" s="32" t="s">
        <v>602</v>
      </c>
      <c r="K455" s="32" t="s">
        <v>602</v>
      </c>
      <c r="L455" s="32" t="s">
        <v>603</v>
      </c>
      <c r="M455" s="32" t="s">
        <v>132</v>
      </c>
      <c r="N455" s="32" t="s">
        <v>119</v>
      </c>
      <c r="O455" s="32" t="s">
        <v>283</v>
      </c>
      <c r="P455" s="32" t="s">
        <v>74</v>
      </c>
      <c r="Q455" s="32" t="s">
        <v>107</v>
      </c>
      <c r="S455" s="32" t="s">
        <v>54</v>
      </c>
      <c r="T455" s="32" t="s">
        <v>44</v>
      </c>
      <c r="U455" s="32" t="s">
        <v>55</v>
      </c>
      <c r="V455" s="32" t="s">
        <v>45</v>
      </c>
      <c r="W455" s="32" t="s">
        <v>46</v>
      </c>
    </row>
    <row r="456" spans="1:23">
      <c r="A456" s="32" t="s">
        <v>597</v>
      </c>
      <c r="B456" s="32" t="s">
        <v>871</v>
      </c>
      <c r="C456" s="32" t="s">
        <v>872</v>
      </c>
      <c r="D456" s="32" t="s">
        <v>791</v>
      </c>
      <c r="E456" s="32" t="s">
        <v>847</v>
      </c>
      <c r="F456" s="32" t="s">
        <v>660</v>
      </c>
      <c r="G456" s="32" t="s">
        <v>602</v>
      </c>
      <c r="H456" s="32" t="s">
        <v>38</v>
      </c>
      <c r="I456" s="32" t="s">
        <v>602</v>
      </c>
      <c r="J456" s="32" t="s">
        <v>602</v>
      </c>
      <c r="K456" s="32" t="s">
        <v>602</v>
      </c>
      <c r="L456" s="32" t="s">
        <v>605</v>
      </c>
      <c r="M456" s="32" t="s">
        <v>47</v>
      </c>
      <c r="N456" s="32" t="s">
        <v>119</v>
      </c>
      <c r="O456" s="32" t="s">
        <v>283</v>
      </c>
      <c r="P456" s="32" t="s">
        <v>74</v>
      </c>
      <c r="Q456" s="32" t="s">
        <v>101</v>
      </c>
      <c r="S456" s="32" t="s">
        <v>54</v>
      </c>
      <c r="T456" s="32" t="s">
        <v>44</v>
      </c>
      <c r="U456" s="32" t="s">
        <v>116</v>
      </c>
      <c r="V456" s="32" t="s">
        <v>62</v>
      </c>
      <c r="W456" s="32" t="s">
        <v>213</v>
      </c>
    </row>
    <row r="457" spans="1:23">
      <c r="A457" s="32" t="s">
        <v>597</v>
      </c>
      <c r="B457" s="32" t="s">
        <v>871</v>
      </c>
      <c r="C457" s="32" t="s">
        <v>872</v>
      </c>
      <c r="D457" s="32" t="s">
        <v>791</v>
      </c>
      <c r="E457" s="32" t="s">
        <v>847</v>
      </c>
      <c r="F457" s="32" t="s">
        <v>660</v>
      </c>
      <c r="G457" s="32" t="s">
        <v>38</v>
      </c>
      <c r="H457" s="32" t="s">
        <v>38</v>
      </c>
      <c r="I457" s="32" t="s">
        <v>38</v>
      </c>
      <c r="J457" s="32" t="s">
        <v>38</v>
      </c>
      <c r="K457" s="32" t="s">
        <v>613</v>
      </c>
      <c r="L457" s="32" t="s">
        <v>603</v>
      </c>
      <c r="M457" s="32" t="s">
        <v>654</v>
      </c>
      <c r="N457" s="32" t="s">
        <v>119</v>
      </c>
      <c r="O457" s="32" t="s">
        <v>125</v>
      </c>
      <c r="P457" s="32" t="s">
        <v>41</v>
      </c>
      <c r="Q457" s="32" t="s">
        <v>101</v>
      </c>
      <c r="S457" s="32" t="s">
        <v>54</v>
      </c>
      <c r="T457" s="32" t="s">
        <v>44</v>
      </c>
      <c r="U457" s="32" t="s">
        <v>55</v>
      </c>
      <c r="V457" s="32" t="s">
        <v>68</v>
      </c>
    </row>
    <row r="458" spans="1:23">
      <c r="A458" s="32" t="s">
        <v>597</v>
      </c>
      <c r="B458" s="32" t="s">
        <v>871</v>
      </c>
      <c r="C458" s="32" t="s">
        <v>873</v>
      </c>
      <c r="D458" s="32" t="s">
        <v>795</v>
      </c>
      <c r="E458" s="32" t="s">
        <v>847</v>
      </c>
      <c r="F458" s="32" t="s">
        <v>660</v>
      </c>
      <c r="G458" s="32" t="s">
        <v>602</v>
      </c>
      <c r="H458" s="32" t="s">
        <v>602</v>
      </c>
      <c r="I458" s="32" t="s">
        <v>38</v>
      </c>
      <c r="J458" s="32" t="s">
        <v>602</v>
      </c>
      <c r="K458" s="32" t="s">
        <v>602</v>
      </c>
      <c r="L458" s="32" t="s">
        <v>603</v>
      </c>
      <c r="M458" s="32" t="s">
        <v>175</v>
      </c>
      <c r="N458" s="32" t="s">
        <v>80</v>
      </c>
      <c r="O458" s="32" t="s">
        <v>40</v>
      </c>
      <c r="P458" s="32" t="s">
        <v>74</v>
      </c>
      <c r="Q458" s="32" t="s">
        <v>107</v>
      </c>
      <c r="S458" s="32" t="s">
        <v>54</v>
      </c>
      <c r="T458" s="32" t="s">
        <v>44</v>
      </c>
      <c r="U458" s="32" t="s">
        <v>116</v>
      </c>
      <c r="V458" s="32" t="s">
        <v>62</v>
      </c>
      <c r="W458" s="32" t="s">
        <v>121</v>
      </c>
    </row>
    <row r="459" spans="1:23">
      <c r="A459" s="32" t="s">
        <v>597</v>
      </c>
      <c r="B459" s="32" t="s">
        <v>871</v>
      </c>
      <c r="C459" s="32" t="s">
        <v>874</v>
      </c>
      <c r="D459" s="32" t="s">
        <v>707</v>
      </c>
      <c r="E459" s="32" t="s">
        <v>847</v>
      </c>
      <c r="F459" s="32" t="s">
        <v>660</v>
      </c>
      <c r="G459" s="32" t="s">
        <v>38</v>
      </c>
      <c r="H459" s="32" t="s">
        <v>38</v>
      </c>
      <c r="I459" s="32" t="s">
        <v>38</v>
      </c>
      <c r="J459" s="32" t="s">
        <v>602</v>
      </c>
      <c r="K459" s="32" t="s">
        <v>602</v>
      </c>
      <c r="L459" s="32" t="s">
        <v>605</v>
      </c>
      <c r="M459" s="32" t="s">
        <v>34</v>
      </c>
      <c r="N459" s="32" t="s">
        <v>39</v>
      </c>
      <c r="O459" s="32" t="s">
        <v>283</v>
      </c>
      <c r="P459" s="32" t="s">
        <v>74</v>
      </c>
      <c r="Q459" s="32" t="s">
        <v>101</v>
      </c>
      <c r="S459" s="32" t="s">
        <v>54</v>
      </c>
      <c r="T459" s="32" t="s">
        <v>44</v>
      </c>
      <c r="U459" s="32" t="s">
        <v>352</v>
      </c>
      <c r="V459" s="32" t="s">
        <v>68</v>
      </c>
      <c r="W459" s="32" t="s">
        <v>166</v>
      </c>
    </row>
    <row r="460" spans="1:23">
      <c r="A460" s="32" t="s">
        <v>597</v>
      </c>
      <c r="B460" s="32" t="s">
        <v>871</v>
      </c>
      <c r="C460" s="32" t="s">
        <v>873</v>
      </c>
      <c r="D460" s="32" t="s">
        <v>795</v>
      </c>
      <c r="E460" s="32" t="s">
        <v>847</v>
      </c>
      <c r="F460" s="32" t="s">
        <v>660</v>
      </c>
      <c r="G460" s="32" t="s">
        <v>602</v>
      </c>
      <c r="H460" s="32" t="s">
        <v>602</v>
      </c>
      <c r="I460" s="32" t="s">
        <v>613</v>
      </c>
      <c r="J460" s="32" t="s">
        <v>602</v>
      </c>
      <c r="K460" s="32" t="s">
        <v>602</v>
      </c>
      <c r="N460" s="32" t="s">
        <v>39</v>
      </c>
      <c r="O460" s="32" t="s">
        <v>283</v>
      </c>
      <c r="P460" s="32" t="s">
        <v>74</v>
      </c>
      <c r="Q460" s="32" t="s">
        <v>101</v>
      </c>
      <c r="S460" s="32" t="s">
        <v>54</v>
      </c>
      <c r="T460" s="32" t="s">
        <v>44</v>
      </c>
      <c r="U460" s="32" t="s">
        <v>55</v>
      </c>
      <c r="V460" s="32" t="s">
        <v>45</v>
      </c>
      <c r="W460" s="32" t="s">
        <v>166</v>
      </c>
    </row>
    <row r="461" spans="1:23">
      <c r="A461" s="32" t="s">
        <v>597</v>
      </c>
      <c r="B461" s="32" t="s">
        <v>871</v>
      </c>
      <c r="C461" s="32" t="s">
        <v>873</v>
      </c>
      <c r="D461" s="32" t="s">
        <v>795</v>
      </c>
      <c r="E461" s="32" t="s">
        <v>847</v>
      </c>
      <c r="F461" s="32" t="s">
        <v>660</v>
      </c>
      <c r="G461" s="32" t="s">
        <v>38</v>
      </c>
      <c r="H461" s="32" t="s">
        <v>602</v>
      </c>
      <c r="I461" s="32" t="s">
        <v>613</v>
      </c>
      <c r="J461" s="32" t="s">
        <v>602</v>
      </c>
      <c r="K461" s="32" t="s">
        <v>602</v>
      </c>
      <c r="M461" s="32" t="s">
        <v>70</v>
      </c>
      <c r="N461" s="32" t="s">
        <v>39</v>
      </c>
      <c r="O461" s="32" t="s">
        <v>283</v>
      </c>
      <c r="P461" s="32" t="s">
        <v>74</v>
      </c>
      <c r="Q461" s="32" t="s">
        <v>101</v>
      </c>
      <c r="S461" s="32" t="s">
        <v>54</v>
      </c>
      <c r="T461" s="32" t="s">
        <v>44</v>
      </c>
    </row>
    <row r="462" spans="1:23">
      <c r="A462" s="32" t="s">
        <v>597</v>
      </c>
      <c r="B462" s="32" t="s">
        <v>871</v>
      </c>
      <c r="C462" s="32" t="s">
        <v>873</v>
      </c>
      <c r="D462" s="32" t="s">
        <v>795</v>
      </c>
      <c r="E462" s="32" t="s">
        <v>847</v>
      </c>
      <c r="F462" s="32" t="s">
        <v>660</v>
      </c>
      <c r="G462" s="32" t="s">
        <v>38</v>
      </c>
      <c r="H462" s="32" t="s">
        <v>602</v>
      </c>
      <c r="I462" s="32" t="s">
        <v>50</v>
      </c>
      <c r="J462" s="32" t="s">
        <v>602</v>
      </c>
      <c r="K462" s="32" t="s">
        <v>38</v>
      </c>
      <c r="L462" s="32" t="s">
        <v>605</v>
      </c>
      <c r="M462" s="32" t="s">
        <v>89</v>
      </c>
      <c r="N462" s="32" t="s">
        <v>119</v>
      </c>
      <c r="O462" s="32" t="s">
        <v>283</v>
      </c>
      <c r="P462" s="32" t="s">
        <v>41</v>
      </c>
      <c r="Q462" s="32" t="s">
        <v>42</v>
      </c>
      <c r="R462" s="32" t="s">
        <v>875</v>
      </c>
      <c r="S462" s="32" t="s">
        <v>44</v>
      </c>
      <c r="T462" s="32" t="s">
        <v>44</v>
      </c>
      <c r="U462" s="32" t="s">
        <v>116</v>
      </c>
      <c r="V462" s="32" t="s">
        <v>62</v>
      </c>
      <c r="W462" s="32" t="s">
        <v>339</v>
      </c>
    </row>
    <row r="463" spans="1:23">
      <c r="A463" s="32" t="s">
        <v>597</v>
      </c>
      <c r="B463" s="32" t="s">
        <v>876</v>
      </c>
      <c r="C463" s="32" t="s">
        <v>877</v>
      </c>
      <c r="D463" s="32" t="s">
        <v>878</v>
      </c>
      <c r="E463" s="32" t="s">
        <v>852</v>
      </c>
      <c r="F463" s="32" t="s">
        <v>660</v>
      </c>
      <c r="G463" s="32" t="s">
        <v>38</v>
      </c>
      <c r="H463" s="32" t="s">
        <v>602</v>
      </c>
      <c r="I463" s="32" t="s">
        <v>602</v>
      </c>
      <c r="J463" s="32" t="s">
        <v>602</v>
      </c>
      <c r="K463" s="32" t="s">
        <v>602</v>
      </c>
      <c r="L463" s="32" t="s">
        <v>603</v>
      </c>
      <c r="M463" s="32" t="s">
        <v>120</v>
      </c>
      <c r="N463" s="32" t="s">
        <v>51</v>
      </c>
      <c r="O463" s="32" t="s">
        <v>52</v>
      </c>
      <c r="P463" s="32" t="s">
        <v>74</v>
      </c>
      <c r="Q463" s="32" t="s">
        <v>381</v>
      </c>
      <c r="S463" s="32" t="s">
        <v>54</v>
      </c>
      <c r="T463" s="32" t="s">
        <v>44</v>
      </c>
      <c r="U463" s="32" t="s">
        <v>55</v>
      </c>
      <c r="V463" s="32" t="s">
        <v>45</v>
      </c>
      <c r="W463" s="32" t="s">
        <v>46</v>
      </c>
    </row>
    <row r="464" spans="1:23">
      <c r="A464" s="32" t="s">
        <v>597</v>
      </c>
      <c r="B464" s="32" t="s">
        <v>876</v>
      </c>
      <c r="C464" s="32" t="s">
        <v>877</v>
      </c>
      <c r="D464" s="32" t="s">
        <v>878</v>
      </c>
      <c r="E464" s="32" t="s">
        <v>852</v>
      </c>
      <c r="F464" s="32" t="s">
        <v>660</v>
      </c>
      <c r="G464" s="32" t="s">
        <v>602</v>
      </c>
      <c r="H464" s="32" t="s">
        <v>38</v>
      </c>
      <c r="I464" s="32" t="s">
        <v>38</v>
      </c>
      <c r="J464" s="32" t="s">
        <v>38</v>
      </c>
      <c r="K464" s="32" t="s">
        <v>38</v>
      </c>
      <c r="L464" s="32" t="s">
        <v>603</v>
      </c>
      <c r="M464" s="32" t="s">
        <v>131</v>
      </c>
      <c r="N464" s="32" t="s">
        <v>80</v>
      </c>
      <c r="P464" s="32" t="s">
        <v>74</v>
      </c>
      <c r="Q464" s="32" t="s">
        <v>107</v>
      </c>
      <c r="S464" s="32" t="s">
        <v>54</v>
      </c>
      <c r="T464" s="32" t="s">
        <v>54</v>
      </c>
      <c r="U464" s="32" t="s">
        <v>61</v>
      </c>
      <c r="V464" s="32" t="s">
        <v>45</v>
      </c>
      <c r="W464" s="32" t="s">
        <v>46</v>
      </c>
    </row>
    <row r="465" spans="1:23">
      <c r="A465" s="32" t="s">
        <v>597</v>
      </c>
      <c r="B465" s="32" t="s">
        <v>876</v>
      </c>
      <c r="C465" s="32" t="s">
        <v>877</v>
      </c>
      <c r="D465" s="32" t="s">
        <v>878</v>
      </c>
      <c r="E465" s="32" t="s">
        <v>852</v>
      </c>
      <c r="F465" s="32" t="s">
        <v>660</v>
      </c>
      <c r="G465" s="32" t="s">
        <v>602</v>
      </c>
      <c r="H465" s="32" t="s">
        <v>602</v>
      </c>
      <c r="I465" s="32" t="s">
        <v>38</v>
      </c>
      <c r="J465" s="32" t="s">
        <v>602</v>
      </c>
      <c r="K465" s="32" t="s">
        <v>602</v>
      </c>
      <c r="L465" s="32" t="s">
        <v>603</v>
      </c>
      <c r="M465" s="32" t="s">
        <v>77</v>
      </c>
      <c r="N465" s="32" t="s">
        <v>119</v>
      </c>
      <c r="O465" s="32" t="s">
        <v>106</v>
      </c>
      <c r="P465" s="32" t="s">
        <v>41</v>
      </c>
      <c r="Q465" s="32" t="s">
        <v>107</v>
      </c>
      <c r="S465" s="32" t="s">
        <v>54</v>
      </c>
      <c r="T465" s="32" t="s">
        <v>44</v>
      </c>
      <c r="U465" s="32" t="s">
        <v>82</v>
      </c>
      <c r="V465" s="32" t="s">
        <v>45</v>
      </c>
      <c r="W465" s="32" t="s">
        <v>137</v>
      </c>
    </row>
    <row r="466" spans="1:23">
      <c r="A466" s="32" t="s">
        <v>597</v>
      </c>
      <c r="B466" s="32" t="s">
        <v>876</v>
      </c>
      <c r="C466" s="32" t="s">
        <v>879</v>
      </c>
      <c r="D466" s="32" t="s">
        <v>878</v>
      </c>
      <c r="E466" s="32" t="s">
        <v>852</v>
      </c>
      <c r="F466" s="32" t="s">
        <v>660</v>
      </c>
      <c r="G466" s="32" t="s">
        <v>38</v>
      </c>
      <c r="H466" s="32" t="s">
        <v>602</v>
      </c>
      <c r="I466" s="32" t="s">
        <v>613</v>
      </c>
      <c r="J466" s="32" t="s">
        <v>602</v>
      </c>
      <c r="K466" s="32" t="s">
        <v>602</v>
      </c>
      <c r="M466" s="32" t="s">
        <v>98</v>
      </c>
      <c r="N466" s="32" t="s">
        <v>80</v>
      </c>
      <c r="O466" s="32" t="s">
        <v>60</v>
      </c>
      <c r="P466" s="32" t="s">
        <v>41</v>
      </c>
      <c r="Q466" s="32" t="s">
        <v>107</v>
      </c>
      <c r="S466" s="32" t="s">
        <v>54</v>
      </c>
      <c r="T466" s="32" t="s">
        <v>44</v>
      </c>
      <c r="U466" s="32" t="s">
        <v>82</v>
      </c>
      <c r="V466" s="32" t="s">
        <v>45</v>
      </c>
      <c r="W466" s="32" t="s">
        <v>257</v>
      </c>
    </row>
    <row r="467" spans="1:23">
      <c r="A467" s="32" t="s">
        <v>597</v>
      </c>
      <c r="B467" s="32" t="s">
        <v>876</v>
      </c>
      <c r="C467" s="32" t="s">
        <v>879</v>
      </c>
      <c r="D467" s="32" t="s">
        <v>878</v>
      </c>
      <c r="E467" s="32" t="s">
        <v>852</v>
      </c>
      <c r="F467" s="32" t="s">
        <v>660</v>
      </c>
      <c r="G467" s="32" t="s">
        <v>38</v>
      </c>
      <c r="H467" s="32" t="s">
        <v>38</v>
      </c>
      <c r="I467" s="32" t="s">
        <v>38</v>
      </c>
      <c r="J467" s="32" t="s">
        <v>602</v>
      </c>
      <c r="K467" s="32" t="s">
        <v>602</v>
      </c>
      <c r="L467" s="32" t="s">
        <v>605</v>
      </c>
      <c r="M467" s="32" t="s">
        <v>83</v>
      </c>
      <c r="N467" s="32" t="s">
        <v>73</v>
      </c>
      <c r="O467" s="32" t="s">
        <v>60</v>
      </c>
      <c r="P467" s="32" t="s">
        <v>74</v>
      </c>
      <c r="Q467" s="32" t="s">
        <v>107</v>
      </c>
      <c r="S467" s="32" t="s">
        <v>54</v>
      </c>
      <c r="T467" s="32" t="s">
        <v>44</v>
      </c>
      <c r="U467" s="32" t="s">
        <v>61</v>
      </c>
      <c r="V467" s="32" t="s">
        <v>45</v>
      </c>
      <c r="W467" s="32" t="s">
        <v>141</v>
      </c>
    </row>
    <row r="468" spans="1:23">
      <c r="A468" s="32" t="s">
        <v>597</v>
      </c>
      <c r="B468" s="32" t="s">
        <v>876</v>
      </c>
      <c r="C468" s="32" t="s">
        <v>880</v>
      </c>
      <c r="D468" s="32" t="s">
        <v>653</v>
      </c>
      <c r="E468" s="32" t="s">
        <v>852</v>
      </c>
      <c r="F468" s="32" t="s">
        <v>660</v>
      </c>
      <c r="G468" s="32" t="s">
        <v>602</v>
      </c>
      <c r="H468" s="32" t="s">
        <v>38</v>
      </c>
      <c r="I468" s="32" t="s">
        <v>602</v>
      </c>
      <c r="J468" s="32" t="s">
        <v>602</v>
      </c>
      <c r="K468" s="32" t="s">
        <v>602</v>
      </c>
      <c r="M468" s="32" t="s">
        <v>103</v>
      </c>
      <c r="N468" s="32" t="s">
        <v>80</v>
      </c>
      <c r="O468" s="32" t="s">
        <v>40</v>
      </c>
      <c r="P468" s="32" t="s">
        <v>41</v>
      </c>
      <c r="Q468" s="32" t="s">
        <v>107</v>
      </c>
      <c r="S468" s="32" t="s">
        <v>54</v>
      </c>
      <c r="T468" s="32" t="s">
        <v>44</v>
      </c>
      <c r="U468" s="32" t="s">
        <v>67</v>
      </c>
      <c r="V468" s="32" t="s">
        <v>157</v>
      </c>
      <c r="W468" s="32" t="s">
        <v>257</v>
      </c>
    </row>
    <row r="469" spans="1:23">
      <c r="A469" s="32" t="s">
        <v>597</v>
      </c>
      <c r="B469" s="32" t="s">
        <v>876</v>
      </c>
      <c r="C469" s="32" t="s">
        <v>880</v>
      </c>
      <c r="D469" s="32" t="s">
        <v>653</v>
      </c>
      <c r="E469" s="32" t="s">
        <v>852</v>
      </c>
      <c r="F469" s="32" t="s">
        <v>660</v>
      </c>
      <c r="G469" s="32" t="s">
        <v>38</v>
      </c>
      <c r="H469" s="32" t="s">
        <v>38</v>
      </c>
      <c r="I469" s="32" t="s">
        <v>613</v>
      </c>
      <c r="J469" s="32" t="s">
        <v>38</v>
      </c>
      <c r="K469" s="32" t="s">
        <v>38</v>
      </c>
      <c r="L469" s="32" t="s">
        <v>603</v>
      </c>
      <c r="M469" s="32" t="s">
        <v>128</v>
      </c>
      <c r="N469" s="32" t="s">
        <v>80</v>
      </c>
      <c r="O469" s="32" t="s">
        <v>40</v>
      </c>
      <c r="P469" s="32" t="s">
        <v>41</v>
      </c>
      <c r="Q469" s="32" t="s">
        <v>107</v>
      </c>
      <c r="S469" s="32" t="s">
        <v>54</v>
      </c>
      <c r="T469" s="32" t="s">
        <v>44</v>
      </c>
      <c r="U469" s="32" t="s">
        <v>55</v>
      </c>
      <c r="V469" s="32" t="s">
        <v>68</v>
      </c>
      <c r="W469" s="32" t="s">
        <v>46</v>
      </c>
    </row>
    <row r="470" spans="1:23">
      <c r="A470" s="32" t="s">
        <v>597</v>
      </c>
      <c r="B470" s="32" t="s">
        <v>876</v>
      </c>
      <c r="C470" s="32" t="s">
        <v>880</v>
      </c>
      <c r="D470" s="32" t="s">
        <v>653</v>
      </c>
      <c r="E470" s="32" t="s">
        <v>852</v>
      </c>
      <c r="F470" s="32" t="s">
        <v>660</v>
      </c>
      <c r="G470" s="32" t="s">
        <v>38</v>
      </c>
      <c r="H470" s="32" t="s">
        <v>38</v>
      </c>
      <c r="I470" s="32" t="s">
        <v>38</v>
      </c>
      <c r="J470" s="32" t="s">
        <v>38</v>
      </c>
      <c r="K470" s="32" t="s">
        <v>38</v>
      </c>
      <c r="L470" s="32" t="s">
        <v>603</v>
      </c>
      <c r="M470" s="32" t="s">
        <v>77</v>
      </c>
      <c r="N470" s="32" t="s">
        <v>39</v>
      </c>
      <c r="O470" s="32" t="s">
        <v>52</v>
      </c>
      <c r="P470" s="32" t="s">
        <v>74</v>
      </c>
      <c r="Q470" s="32" t="s">
        <v>107</v>
      </c>
      <c r="S470" s="32" t="s">
        <v>54</v>
      </c>
      <c r="T470" s="32" t="s">
        <v>44</v>
      </c>
      <c r="U470" s="32" t="s">
        <v>82</v>
      </c>
      <c r="V470" s="32" t="s">
        <v>45</v>
      </c>
      <c r="W470" s="32" t="s">
        <v>46</v>
      </c>
    </row>
    <row r="471" spans="1:23">
      <c r="A471" s="32" t="s">
        <v>597</v>
      </c>
      <c r="B471" s="32" t="s">
        <v>876</v>
      </c>
      <c r="C471" s="32" t="s">
        <v>880</v>
      </c>
      <c r="D471" s="32" t="s">
        <v>653</v>
      </c>
      <c r="E471" s="32" t="s">
        <v>852</v>
      </c>
      <c r="F471" s="32" t="s">
        <v>660</v>
      </c>
      <c r="G471" s="32" t="s">
        <v>38</v>
      </c>
      <c r="H471" s="32" t="s">
        <v>38</v>
      </c>
      <c r="I471" s="32" t="s">
        <v>613</v>
      </c>
      <c r="J471" s="32" t="s">
        <v>602</v>
      </c>
      <c r="K471" s="32" t="s">
        <v>602</v>
      </c>
      <c r="L471" s="32" t="s">
        <v>603</v>
      </c>
      <c r="M471" s="32" t="s">
        <v>406</v>
      </c>
      <c r="N471" s="32" t="s">
        <v>73</v>
      </c>
      <c r="O471" s="32" t="s">
        <v>60</v>
      </c>
      <c r="P471" s="32" t="s">
        <v>74</v>
      </c>
      <c r="Q471" s="32" t="s">
        <v>107</v>
      </c>
      <c r="S471" s="32" t="s">
        <v>54</v>
      </c>
      <c r="T471" s="32" t="s">
        <v>44</v>
      </c>
      <c r="U471" s="32" t="s">
        <v>82</v>
      </c>
      <c r="V471" s="32" t="s">
        <v>45</v>
      </c>
      <c r="W471" s="32" t="s">
        <v>46</v>
      </c>
    </row>
    <row r="472" spans="1:23">
      <c r="A472" s="32" t="s">
        <v>597</v>
      </c>
      <c r="B472" s="32" t="s">
        <v>876</v>
      </c>
      <c r="C472" s="32" t="s">
        <v>881</v>
      </c>
      <c r="D472" s="32" t="s">
        <v>882</v>
      </c>
      <c r="E472" s="32" t="s">
        <v>852</v>
      </c>
      <c r="F472" s="32" t="s">
        <v>660</v>
      </c>
      <c r="G472" s="32" t="s">
        <v>602</v>
      </c>
      <c r="H472" s="32" t="s">
        <v>602</v>
      </c>
      <c r="I472" s="32" t="s">
        <v>38</v>
      </c>
      <c r="J472" s="32" t="s">
        <v>602</v>
      </c>
      <c r="K472" s="32" t="s">
        <v>602</v>
      </c>
      <c r="L472" s="32" t="s">
        <v>603</v>
      </c>
      <c r="M472" s="32" t="s">
        <v>77</v>
      </c>
      <c r="N472" s="32" t="s">
        <v>39</v>
      </c>
      <c r="O472" s="32" t="s">
        <v>40</v>
      </c>
      <c r="P472" s="32" t="s">
        <v>41</v>
      </c>
      <c r="Q472" s="32" t="s">
        <v>101</v>
      </c>
      <c r="S472" s="32" t="s">
        <v>54</v>
      </c>
      <c r="T472" s="32" t="s">
        <v>44</v>
      </c>
      <c r="U472" s="32" t="s">
        <v>82</v>
      </c>
      <c r="V472" s="32" t="s">
        <v>45</v>
      </c>
      <c r="W472" s="32" t="s">
        <v>121</v>
      </c>
    </row>
    <row r="473" spans="1:23">
      <c r="A473" s="32" t="s">
        <v>597</v>
      </c>
      <c r="B473" s="32" t="s">
        <v>876</v>
      </c>
      <c r="C473" s="32" t="s">
        <v>881</v>
      </c>
      <c r="D473" s="32" t="s">
        <v>882</v>
      </c>
      <c r="E473" s="32" t="s">
        <v>852</v>
      </c>
      <c r="F473" s="32" t="s">
        <v>660</v>
      </c>
      <c r="G473" s="32" t="s">
        <v>38</v>
      </c>
      <c r="H473" s="32" t="s">
        <v>613</v>
      </c>
      <c r="I473" s="32" t="s">
        <v>38</v>
      </c>
      <c r="J473" s="32" t="s">
        <v>602</v>
      </c>
      <c r="K473" s="32" t="s">
        <v>602</v>
      </c>
      <c r="L473" s="32" t="s">
        <v>603</v>
      </c>
      <c r="M473" s="32" t="s">
        <v>103</v>
      </c>
      <c r="N473" s="32" t="s">
        <v>80</v>
      </c>
      <c r="O473" s="32" t="s">
        <v>40</v>
      </c>
      <c r="P473" s="32" t="s">
        <v>41</v>
      </c>
      <c r="Q473" s="32" t="s">
        <v>107</v>
      </c>
      <c r="S473" s="32" t="s">
        <v>54</v>
      </c>
      <c r="T473" s="32" t="s">
        <v>44</v>
      </c>
      <c r="U473" s="32" t="s">
        <v>82</v>
      </c>
      <c r="V473" s="32" t="s">
        <v>45</v>
      </c>
      <c r="W473" s="32" t="s">
        <v>46</v>
      </c>
    </row>
    <row r="474" spans="1:23">
      <c r="A474" s="32" t="s">
        <v>597</v>
      </c>
      <c r="B474" s="32" t="s">
        <v>876</v>
      </c>
      <c r="C474" s="32" t="s">
        <v>881</v>
      </c>
      <c r="D474" s="32" t="s">
        <v>882</v>
      </c>
      <c r="E474" s="32" t="s">
        <v>852</v>
      </c>
      <c r="F474" s="32" t="s">
        <v>660</v>
      </c>
      <c r="G474" s="32" t="s">
        <v>38</v>
      </c>
      <c r="H474" s="32" t="s">
        <v>38</v>
      </c>
      <c r="I474" s="32" t="s">
        <v>613</v>
      </c>
      <c r="J474" s="32" t="s">
        <v>613</v>
      </c>
      <c r="K474" s="32" t="s">
        <v>38</v>
      </c>
      <c r="L474" s="32" t="s">
        <v>605</v>
      </c>
      <c r="M474" s="32" t="s">
        <v>103</v>
      </c>
      <c r="O474" s="32" t="s">
        <v>52</v>
      </c>
      <c r="Q474" s="32" t="s">
        <v>107</v>
      </c>
      <c r="S474" s="32" t="s">
        <v>54</v>
      </c>
      <c r="T474" s="32" t="s">
        <v>44</v>
      </c>
      <c r="U474" s="32" t="s">
        <v>55</v>
      </c>
      <c r="V474" s="32" t="s">
        <v>45</v>
      </c>
      <c r="W474" s="32" t="s">
        <v>166</v>
      </c>
    </row>
    <row r="475" spans="1:23">
      <c r="A475" s="32" t="s">
        <v>597</v>
      </c>
      <c r="B475" s="32" t="s">
        <v>876</v>
      </c>
      <c r="C475" s="32" t="s">
        <v>881</v>
      </c>
      <c r="D475" s="32" t="s">
        <v>882</v>
      </c>
      <c r="E475" s="32" t="s">
        <v>852</v>
      </c>
      <c r="F475" s="32" t="s">
        <v>660</v>
      </c>
      <c r="G475" s="32" t="s">
        <v>38</v>
      </c>
      <c r="H475" s="32" t="s">
        <v>613</v>
      </c>
      <c r="I475" s="32" t="s">
        <v>50</v>
      </c>
      <c r="K475" s="32" t="s">
        <v>38</v>
      </c>
      <c r="M475" s="32" t="s">
        <v>83</v>
      </c>
      <c r="N475" s="32" t="s">
        <v>119</v>
      </c>
      <c r="O475" s="32" t="s">
        <v>60</v>
      </c>
      <c r="P475" s="32" t="s">
        <v>41</v>
      </c>
      <c r="Q475" s="32" t="s">
        <v>107</v>
      </c>
      <c r="S475" s="32" t="s">
        <v>54</v>
      </c>
      <c r="T475" s="32" t="s">
        <v>44</v>
      </c>
      <c r="U475" s="32" t="s">
        <v>82</v>
      </c>
      <c r="V475" s="32" t="s">
        <v>45</v>
      </c>
    </row>
    <row r="476" spans="1:23">
      <c r="A476" s="32" t="s">
        <v>597</v>
      </c>
      <c r="B476" s="32" t="s">
        <v>876</v>
      </c>
      <c r="C476" s="32" t="s">
        <v>881</v>
      </c>
      <c r="D476" s="32" t="s">
        <v>882</v>
      </c>
      <c r="E476" s="32" t="s">
        <v>852</v>
      </c>
      <c r="F476" s="32" t="s">
        <v>660</v>
      </c>
      <c r="G476" s="32" t="s">
        <v>602</v>
      </c>
      <c r="H476" s="32" t="s">
        <v>602</v>
      </c>
      <c r="I476" s="32" t="s">
        <v>50</v>
      </c>
      <c r="J476" s="32" t="s">
        <v>602</v>
      </c>
      <c r="K476" s="32" t="s">
        <v>602</v>
      </c>
      <c r="L476" s="32" t="s">
        <v>603</v>
      </c>
      <c r="M476" s="32" t="s">
        <v>103</v>
      </c>
      <c r="N476" s="32" t="s">
        <v>80</v>
      </c>
      <c r="O476" s="32" t="s">
        <v>125</v>
      </c>
      <c r="P476" s="32" t="s">
        <v>41</v>
      </c>
      <c r="Q476" s="32" t="s">
        <v>107</v>
      </c>
      <c r="S476" s="32" t="s">
        <v>54</v>
      </c>
      <c r="T476" s="32" t="s">
        <v>44</v>
      </c>
      <c r="U476" s="32" t="s">
        <v>67</v>
      </c>
      <c r="V476" s="32" t="s">
        <v>156</v>
      </c>
      <c r="W476" s="32" t="s">
        <v>121</v>
      </c>
    </row>
    <row r="477" spans="1:23">
      <c r="A477" s="32" t="s">
        <v>597</v>
      </c>
      <c r="B477" s="32" t="s">
        <v>876</v>
      </c>
      <c r="C477" s="32" t="s">
        <v>883</v>
      </c>
      <c r="D477" s="32" t="s">
        <v>725</v>
      </c>
      <c r="E477" s="32" t="s">
        <v>852</v>
      </c>
      <c r="F477" s="32" t="s">
        <v>660</v>
      </c>
      <c r="G477" s="32" t="s">
        <v>602</v>
      </c>
      <c r="H477" s="32" t="s">
        <v>602</v>
      </c>
      <c r="I477" s="32" t="s">
        <v>38</v>
      </c>
      <c r="J477" s="32" t="s">
        <v>602</v>
      </c>
      <c r="K477" s="32" t="s">
        <v>602</v>
      </c>
      <c r="L477" s="32" t="s">
        <v>603</v>
      </c>
      <c r="M477" s="32" t="s">
        <v>56</v>
      </c>
      <c r="N477" s="32" t="s">
        <v>73</v>
      </c>
      <c r="O477" s="32" t="s">
        <v>40</v>
      </c>
      <c r="P477" s="32" t="s">
        <v>41</v>
      </c>
      <c r="Q477" s="32" t="s">
        <v>107</v>
      </c>
      <c r="S477" s="32" t="s">
        <v>54</v>
      </c>
      <c r="T477" s="32" t="s">
        <v>44</v>
      </c>
      <c r="U477" s="32" t="s">
        <v>55</v>
      </c>
      <c r="V477" s="32" t="s">
        <v>45</v>
      </c>
      <c r="W477" s="32" t="s">
        <v>46</v>
      </c>
    </row>
    <row r="478" spans="1:23">
      <c r="A478" s="32" t="s">
        <v>597</v>
      </c>
      <c r="B478" s="32" t="s">
        <v>876</v>
      </c>
      <c r="C478" s="32" t="s">
        <v>883</v>
      </c>
      <c r="D478" s="32" t="s">
        <v>725</v>
      </c>
      <c r="E478" s="32" t="s">
        <v>852</v>
      </c>
      <c r="F478" s="32" t="s">
        <v>660</v>
      </c>
      <c r="G478" s="32" t="s">
        <v>38</v>
      </c>
      <c r="H478" s="32" t="s">
        <v>38</v>
      </c>
      <c r="I478" s="32" t="s">
        <v>38</v>
      </c>
      <c r="J478" s="32" t="s">
        <v>602</v>
      </c>
      <c r="K478" s="32" t="s">
        <v>38</v>
      </c>
      <c r="L478" s="32" t="s">
        <v>603</v>
      </c>
      <c r="M478" s="32" t="s">
        <v>98</v>
      </c>
      <c r="N478" s="32" t="s">
        <v>51</v>
      </c>
      <c r="O478" s="32" t="s">
        <v>40</v>
      </c>
      <c r="P478" s="32" t="s">
        <v>41</v>
      </c>
      <c r="Q478" s="32" t="s">
        <v>107</v>
      </c>
      <c r="S478" s="32" t="s">
        <v>44</v>
      </c>
      <c r="T478" s="32" t="s">
        <v>44</v>
      </c>
      <c r="U478" s="32" t="s">
        <v>82</v>
      </c>
      <c r="V478" s="32" t="s">
        <v>68</v>
      </c>
      <c r="W478" s="32" t="s">
        <v>121</v>
      </c>
    </row>
    <row r="479" spans="1:23">
      <c r="A479" s="32" t="s">
        <v>597</v>
      </c>
      <c r="B479" s="32" t="s">
        <v>876</v>
      </c>
      <c r="C479" s="32" t="s">
        <v>883</v>
      </c>
      <c r="D479" s="32" t="s">
        <v>725</v>
      </c>
      <c r="E479" s="32" t="s">
        <v>852</v>
      </c>
      <c r="F479" s="32" t="s">
        <v>660</v>
      </c>
      <c r="G479" s="32" t="s">
        <v>38</v>
      </c>
      <c r="H479" s="32" t="s">
        <v>38</v>
      </c>
      <c r="I479" s="32" t="s">
        <v>613</v>
      </c>
      <c r="J479" s="32" t="s">
        <v>38</v>
      </c>
      <c r="K479" s="32" t="s">
        <v>38</v>
      </c>
      <c r="L479" s="32" t="s">
        <v>603</v>
      </c>
      <c r="M479" s="32" t="s">
        <v>654</v>
      </c>
      <c r="N479" s="32" t="s">
        <v>73</v>
      </c>
      <c r="O479" s="32" t="s">
        <v>106</v>
      </c>
      <c r="P479" s="32" t="s">
        <v>41</v>
      </c>
      <c r="Q479" s="32" t="s">
        <v>107</v>
      </c>
      <c r="S479" s="32" t="s">
        <v>54</v>
      </c>
      <c r="T479" s="32" t="s">
        <v>44</v>
      </c>
      <c r="U479" s="32" t="s">
        <v>61</v>
      </c>
      <c r="V479" s="32" t="s">
        <v>45</v>
      </c>
      <c r="W479" s="32" t="s">
        <v>46</v>
      </c>
    </row>
    <row r="480" spans="1:23">
      <c r="A480" s="32" t="s">
        <v>597</v>
      </c>
      <c r="B480" s="32" t="s">
        <v>876</v>
      </c>
      <c r="C480" s="32" t="s">
        <v>883</v>
      </c>
      <c r="D480" s="32" t="s">
        <v>725</v>
      </c>
      <c r="E480" s="32" t="s">
        <v>852</v>
      </c>
      <c r="F480" s="32" t="s">
        <v>660</v>
      </c>
      <c r="G480" s="32" t="s">
        <v>602</v>
      </c>
      <c r="H480" s="32" t="s">
        <v>602</v>
      </c>
      <c r="I480" s="32" t="s">
        <v>38</v>
      </c>
      <c r="J480" s="32" t="s">
        <v>602</v>
      </c>
      <c r="K480" s="32" t="s">
        <v>602</v>
      </c>
      <c r="L480" s="32" t="s">
        <v>603</v>
      </c>
      <c r="M480" s="32" t="s">
        <v>131</v>
      </c>
      <c r="N480" s="32" t="s">
        <v>119</v>
      </c>
      <c r="O480" s="32" t="s">
        <v>52</v>
      </c>
      <c r="P480" s="32" t="s">
        <v>41</v>
      </c>
      <c r="Q480" s="32" t="s">
        <v>107</v>
      </c>
      <c r="S480" s="32" t="s">
        <v>54</v>
      </c>
      <c r="T480" s="32" t="s">
        <v>44</v>
      </c>
      <c r="U480" s="32" t="s">
        <v>61</v>
      </c>
      <c r="V480" s="32" t="s">
        <v>45</v>
      </c>
      <c r="W480" s="32" t="s">
        <v>121</v>
      </c>
    </row>
    <row r="481" spans="1:23">
      <c r="A481" s="32" t="s">
        <v>597</v>
      </c>
      <c r="B481" s="32" t="s">
        <v>876</v>
      </c>
      <c r="C481" s="32" t="s">
        <v>884</v>
      </c>
      <c r="D481" s="32" t="s">
        <v>630</v>
      </c>
      <c r="E481" s="32" t="s">
        <v>852</v>
      </c>
      <c r="F481" s="32" t="s">
        <v>660</v>
      </c>
      <c r="G481" s="32" t="s">
        <v>602</v>
      </c>
      <c r="H481" s="32" t="s">
        <v>602</v>
      </c>
      <c r="I481" s="32" t="s">
        <v>38</v>
      </c>
      <c r="J481" s="32" t="s">
        <v>602</v>
      </c>
      <c r="K481" s="32" t="s">
        <v>602</v>
      </c>
      <c r="L481" s="32" t="s">
        <v>603</v>
      </c>
      <c r="M481" s="32" t="s">
        <v>120</v>
      </c>
      <c r="N481" s="32" t="s">
        <v>119</v>
      </c>
      <c r="O481" s="32" t="s">
        <v>52</v>
      </c>
      <c r="P481" s="32" t="s">
        <v>74</v>
      </c>
      <c r="Q481" s="32" t="s">
        <v>107</v>
      </c>
      <c r="S481" s="32" t="s">
        <v>54</v>
      </c>
      <c r="T481" s="32" t="s">
        <v>44</v>
      </c>
      <c r="U481" s="32" t="s">
        <v>55</v>
      </c>
      <c r="V481" s="32" t="s">
        <v>45</v>
      </c>
      <c r="W481" s="32" t="s">
        <v>46</v>
      </c>
    </row>
    <row r="482" spans="1:23">
      <c r="A482" s="32" t="s">
        <v>597</v>
      </c>
      <c r="B482" s="32" t="s">
        <v>876</v>
      </c>
      <c r="C482" s="32" t="s">
        <v>885</v>
      </c>
      <c r="D482" s="32" t="s">
        <v>630</v>
      </c>
      <c r="E482" s="32" t="s">
        <v>852</v>
      </c>
      <c r="F482" s="32" t="s">
        <v>660</v>
      </c>
      <c r="G482" s="32" t="s">
        <v>602</v>
      </c>
      <c r="H482" s="32" t="s">
        <v>38</v>
      </c>
      <c r="I482" s="32" t="s">
        <v>38</v>
      </c>
      <c r="J482" s="32" t="s">
        <v>602</v>
      </c>
      <c r="K482" s="32" t="s">
        <v>602</v>
      </c>
      <c r="L482" s="32" t="s">
        <v>603</v>
      </c>
      <c r="M482" s="32" t="s">
        <v>103</v>
      </c>
      <c r="N482" s="32" t="s">
        <v>51</v>
      </c>
      <c r="O482" s="32" t="s">
        <v>52</v>
      </c>
      <c r="P482" s="32" t="s">
        <v>41</v>
      </c>
      <c r="Q482" s="32" t="s">
        <v>107</v>
      </c>
      <c r="S482" s="32" t="s">
        <v>54</v>
      </c>
      <c r="T482" s="32" t="s">
        <v>44</v>
      </c>
      <c r="U482" s="32" t="s">
        <v>61</v>
      </c>
      <c r="V482" s="32" t="s">
        <v>45</v>
      </c>
      <c r="W482" s="32" t="s">
        <v>46</v>
      </c>
    </row>
    <row r="483" spans="1:23">
      <c r="A483" s="32" t="s">
        <v>597</v>
      </c>
      <c r="B483" s="32" t="s">
        <v>876</v>
      </c>
      <c r="C483" s="32" t="s">
        <v>884</v>
      </c>
      <c r="D483" s="32" t="s">
        <v>464</v>
      </c>
      <c r="E483" s="32" t="s">
        <v>852</v>
      </c>
      <c r="F483" s="32" t="s">
        <v>660</v>
      </c>
      <c r="G483" s="32" t="s">
        <v>602</v>
      </c>
      <c r="H483" s="32" t="s">
        <v>602</v>
      </c>
      <c r="I483" s="32" t="s">
        <v>602</v>
      </c>
      <c r="J483" s="32" t="s">
        <v>602</v>
      </c>
      <c r="K483" s="32" t="s">
        <v>602</v>
      </c>
      <c r="L483" s="32" t="s">
        <v>603</v>
      </c>
      <c r="M483" s="32" t="s">
        <v>406</v>
      </c>
      <c r="O483" s="32" t="s">
        <v>60</v>
      </c>
      <c r="P483" s="32" t="s">
        <v>74</v>
      </c>
      <c r="Q483" s="32" t="s">
        <v>107</v>
      </c>
      <c r="S483" s="32" t="s">
        <v>54</v>
      </c>
      <c r="T483" s="32" t="s">
        <v>44</v>
      </c>
      <c r="U483" s="32" t="s">
        <v>55</v>
      </c>
      <c r="V483" s="32" t="s">
        <v>45</v>
      </c>
      <c r="W483" s="32" t="s">
        <v>46</v>
      </c>
    </row>
    <row r="484" spans="1:23">
      <c r="A484" s="32" t="s">
        <v>597</v>
      </c>
      <c r="B484" s="32" t="s">
        <v>876</v>
      </c>
      <c r="C484" s="32" t="s">
        <v>884</v>
      </c>
      <c r="D484" s="32" t="s">
        <v>886</v>
      </c>
      <c r="E484" s="32" t="s">
        <v>852</v>
      </c>
      <c r="F484" s="32" t="s">
        <v>660</v>
      </c>
      <c r="G484" s="32" t="s">
        <v>602</v>
      </c>
      <c r="H484" s="32" t="s">
        <v>602</v>
      </c>
      <c r="I484" s="32" t="s">
        <v>38</v>
      </c>
      <c r="J484" s="32" t="s">
        <v>38</v>
      </c>
      <c r="K484" s="32" t="s">
        <v>602</v>
      </c>
      <c r="L484" s="32" t="s">
        <v>603</v>
      </c>
      <c r="M484" s="32" t="s">
        <v>103</v>
      </c>
      <c r="N484" s="32" t="s">
        <v>73</v>
      </c>
      <c r="O484" s="32" t="s">
        <v>60</v>
      </c>
      <c r="P484" s="32" t="s">
        <v>41</v>
      </c>
      <c r="Q484" s="32" t="s">
        <v>42</v>
      </c>
      <c r="R484" s="32" t="s">
        <v>887</v>
      </c>
      <c r="S484" s="32" t="s">
        <v>54</v>
      </c>
      <c r="T484" s="32" t="s">
        <v>54</v>
      </c>
      <c r="U484" s="32" t="s">
        <v>116</v>
      </c>
      <c r="V484" s="32" t="s">
        <v>68</v>
      </c>
      <c r="W484" s="32" t="s">
        <v>46</v>
      </c>
    </row>
    <row r="485" spans="1:23">
      <c r="A485" s="32" t="s">
        <v>597</v>
      </c>
      <c r="B485" s="32" t="s">
        <v>876</v>
      </c>
      <c r="C485" s="32" t="s">
        <v>884</v>
      </c>
      <c r="D485" s="32" t="s">
        <v>886</v>
      </c>
      <c r="E485" s="32" t="s">
        <v>852</v>
      </c>
      <c r="F485" s="32" t="s">
        <v>660</v>
      </c>
      <c r="G485" s="32" t="s">
        <v>602</v>
      </c>
      <c r="H485" s="32" t="s">
        <v>38</v>
      </c>
      <c r="I485" s="32" t="s">
        <v>38</v>
      </c>
      <c r="J485" s="32" t="s">
        <v>602</v>
      </c>
      <c r="K485" s="32" t="s">
        <v>602</v>
      </c>
      <c r="L485" s="32" t="s">
        <v>605</v>
      </c>
      <c r="M485" s="32" t="s">
        <v>77</v>
      </c>
      <c r="N485" s="32" t="s">
        <v>80</v>
      </c>
      <c r="O485" s="32" t="s">
        <v>40</v>
      </c>
      <c r="P485" s="32" t="s">
        <v>74</v>
      </c>
      <c r="Q485" s="32" t="s">
        <v>186</v>
      </c>
      <c r="S485" s="32" t="s">
        <v>54</v>
      </c>
      <c r="T485" s="32" t="s">
        <v>54</v>
      </c>
      <c r="U485" s="32" t="s">
        <v>67</v>
      </c>
      <c r="V485" s="32" t="s">
        <v>68</v>
      </c>
      <c r="W485" s="32" t="s">
        <v>189</v>
      </c>
    </row>
    <row r="486" spans="1:23">
      <c r="A486" s="32" t="s">
        <v>597</v>
      </c>
      <c r="B486" s="32" t="s">
        <v>888</v>
      </c>
      <c r="C486" s="32" t="s">
        <v>889</v>
      </c>
      <c r="D486" s="32" t="s">
        <v>653</v>
      </c>
      <c r="E486" s="32" t="s">
        <v>890</v>
      </c>
      <c r="F486" s="32" t="s">
        <v>891</v>
      </c>
      <c r="G486" s="32" t="s">
        <v>602</v>
      </c>
      <c r="H486" s="32" t="s">
        <v>602</v>
      </c>
      <c r="I486" s="32" t="s">
        <v>38</v>
      </c>
      <c r="J486" s="32" t="s">
        <v>602</v>
      </c>
      <c r="K486" s="32" t="s">
        <v>602</v>
      </c>
      <c r="M486" s="32" t="s">
        <v>34</v>
      </c>
      <c r="N486" s="32" t="s">
        <v>80</v>
      </c>
      <c r="O486" s="32" t="s">
        <v>40</v>
      </c>
      <c r="P486" s="32" t="s">
        <v>41</v>
      </c>
      <c r="Q486" s="32" t="s">
        <v>107</v>
      </c>
      <c r="S486" s="32" t="s">
        <v>54</v>
      </c>
      <c r="T486" s="32" t="s">
        <v>44</v>
      </c>
      <c r="U486" s="32" t="s">
        <v>61</v>
      </c>
      <c r="V486" s="32" t="s">
        <v>45</v>
      </c>
      <c r="W486" s="32" t="s">
        <v>121</v>
      </c>
    </row>
    <row r="487" spans="1:23">
      <c r="A487" s="32" t="s">
        <v>597</v>
      </c>
      <c r="B487" s="32" t="s">
        <v>888</v>
      </c>
      <c r="C487" s="32" t="s">
        <v>889</v>
      </c>
      <c r="D487" s="32" t="s">
        <v>653</v>
      </c>
      <c r="E487" s="32" t="s">
        <v>890</v>
      </c>
      <c r="F487" s="32" t="s">
        <v>891</v>
      </c>
      <c r="G487" s="32" t="s">
        <v>602</v>
      </c>
      <c r="H487" s="32" t="s">
        <v>602</v>
      </c>
      <c r="I487" s="32" t="s">
        <v>38</v>
      </c>
      <c r="J487" s="32" t="s">
        <v>602</v>
      </c>
      <c r="K487" s="32" t="s">
        <v>602</v>
      </c>
      <c r="L487" s="32" t="s">
        <v>603</v>
      </c>
      <c r="M487" s="32" t="s">
        <v>89</v>
      </c>
      <c r="O487" s="32" t="s">
        <v>40</v>
      </c>
      <c r="P487" s="32" t="s">
        <v>41</v>
      </c>
      <c r="Q487" s="32" t="s">
        <v>107</v>
      </c>
      <c r="S487" s="32" t="s">
        <v>54</v>
      </c>
      <c r="T487" s="32" t="s">
        <v>44</v>
      </c>
      <c r="U487" s="32" t="s">
        <v>116</v>
      </c>
      <c r="V487" s="32" t="s">
        <v>45</v>
      </c>
      <c r="W487" s="32" t="s">
        <v>46</v>
      </c>
    </row>
    <row r="488" spans="1:23">
      <c r="A488" s="32" t="s">
        <v>597</v>
      </c>
      <c r="B488" s="32" t="s">
        <v>888</v>
      </c>
      <c r="C488" s="32" t="s">
        <v>889</v>
      </c>
      <c r="D488" s="32" t="s">
        <v>653</v>
      </c>
      <c r="E488" s="32" t="s">
        <v>890</v>
      </c>
      <c r="F488" s="32" t="s">
        <v>891</v>
      </c>
      <c r="G488" s="32" t="s">
        <v>602</v>
      </c>
      <c r="H488" s="32" t="s">
        <v>38</v>
      </c>
      <c r="I488" s="32" t="s">
        <v>613</v>
      </c>
      <c r="J488" s="32" t="s">
        <v>38</v>
      </c>
      <c r="K488" s="32" t="s">
        <v>602</v>
      </c>
      <c r="M488" s="32" t="s">
        <v>158</v>
      </c>
      <c r="N488" s="32" t="s">
        <v>80</v>
      </c>
      <c r="O488" s="32" t="s">
        <v>40</v>
      </c>
      <c r="P488" s="32" t="s">
        <v>41</v>
      </c>
      <c r="Q488" s="32" t="s">
        <v>107</v>
      </c>
      <c r="S488" s="32" t="s">
        <v>54</v>
      </c>
      <c r="T488" s="32" t="s">
        <v>44</v>
      </c>
      <c r="U488" s="32" t="s">
        <v>67</v>
      </c>
      <c r="V488" s="32" t="s">
        <v>62</v>
      </c>
      <c r="W488" s="32" t="s">
        <v>189</v>
      </c>
    </row>
    <row r="489" spans="1:23">
      <c r="A489" s="32" t="s">
        <v>597</v>
      </c>
      <c r="B489" s="32" t="s">
        <v>888</v>
      </c>
      <c r="C489" s="32" t="s">
        <v>889</v>
      </c>
      <c r="D489" s="32" t="s">
        <v>653</v>
      </c>
      <c r="E489" s="32" t="s">
        <v>890</v>
      </c>
      <c r="F489" s="32" t="s">
        <v>891</v>
      </c>
      <c r="G489" s="32" t="s">
        <v>38</v>
      </c>
      <c r="H489" s="32" t="s">
        <v>38</v>
      </c>
      <c r="I489" s="32" t="s">
        <v>50</v>
      </c>
      <c r="J489" s="32" t="s">
        <v>602</v>
      </c>
      <c r="K489" s="32" t="s">
        <v>602</v>
      </c>
      <c r="L489" s="32" t="s">
        <v>605</v>
      </c>
      <c r="M489" s="32" t="s">
        <v>683</v>
      </c>
      <c r="N489" s="32" t="s">
        <v>80</v>
      </c>
      <c r="O489" s="32" t="s">
        <v>52</v>
      </c>
      <c r="P489" s="32" t="s">
        <v>41</v>
      </c>
      <c r="Q489" s="32" t="s">
        <v>107</v>
      </c>
      <c r="S489" s="32" t="s">
        <v>44</v>
      </c>
      <c r="T489" s="32" t="s">
        <v>44</v>
      </c>
      <c r="U489" s="32" t="s">
        <v>116</v>
      </c>
      <c r="V489" s="32" t="s">
        <v>45</v>
      </c>
      <c r="W489" s="32" t="s">
        <v>46</v>
      </c>
    </row>
    <row r="490" spans="1:23">
      <c r="A490" s="32" t="s">
        <v>597</v>
      </c>
      <c r="B490" s="32" t="s">
        <v>888</v>
      </c>
      <c r="C490" s="32" t="s">
        <v>889</v>
      </c>
      <c r="D490" s="32" t="s">
        <v>653</v>
      </c>
      <c r="E490" s="32" t="s">
        <v>890</v>
      </c>
      <c r="F490" s="32" t="s">
        <v>891</v>
      </c>
      <c r="G490" s="32" t="s">
        <v>602</v>
      </c>
      <c r="H490" s="32" t="s">
        <v>38</v>
      </c>
      <c r="I490" s="32" t="s">
        <v>613</v>
      </c>
      <c r="J490" s="32" t="s">
        <v>38</v>
      </c>
      <c r="K490" s="32" t="s">
        <v>602</v>
      </c>
      <c r="L490" s="32" t="s">
        <v>603</v>
      </c>
      <c r="M490" s="32" t="s">
        <v>98</v>
      </c>
      <c r="N490" s="32" t="s">
        <v>39</v>
      </c>
      <c r="O490" s="32" t="s">
        <v>60</v>
      </c>
      <c r="P490" s="32" t="s">
        <v>41</v>
      </c>
      <c r="Q490" s="32" t="s">
        <v>107</v>
      </c>
      <c r="S490" s="32" t="s">
        <v>54</v>
      </c>
      <c r="T490" s="32" t="s">
        <v>44</v>
      </c>
      <c r="U490" s="32" t="s">
        <v>61</v>
      </c>
      <c r="V490" s="32" t="s">
        <v>45</v>
      </c>
      <c r="W490" s="32" t="s">
        <v>141</v>
      </c>
    </row>
    <row r="491" spans="1:23">
      <c r="A491" s="32" t="s">
        <v>597</v>
      </c>
      <c r="B491" s="32" t="s">
        <v>888</v>
      </c>
      <c r="C491" s="32" t="s">
        <v>889</v>
      </c>
      <c r="D491" s="32" t="s">
        <v>653</v>
      </c>
      <c r="E491" s="32" t="s">
        <v>890</v>
      </c>
      <c r="F491" s="32" t="s">
        <v>891</v>
      </c>
      <c r="G491" s="32" t="s">
        <v>38</v>
      </c>
      <c r="H491" s="32" t="s">
        <v>38</v>
      </c>
      <c r="I491" s="32" t="s">
        <v>50</v>
      </c>
      <c r="J491" s="32" t="s">
        <v>38</v>
      </c>
      <c r="K491" s="32" t="s">
        <v>613</v>
      </c>
      <c r="M491" s="32" t="s">
        <v>47</v>
      </c>
      <c r="N491" s="32" t="s">
        <v>73</v>
      </c>
      <c r="Q491" s="32" t="s">
        <v>101</v>
      </c>
      <c r="S491" s="32" t="s">
        <v>54</v>
      </c>
      <c r="T491" s="32" t="s">
        <v>44</v>
      </c>
      <c r="U491" s="32" t="s">
        <v>67</v>
      </c>
      <c r="V491" s="32" t="s">
        <v>156</v>
      </c>
      <c r="W491" s="32" t="s">
        <v>121</v>
      </c>
    </row>
    <row r="492" spans="1:23">
      <c r="A492" s="32" t="s">
        <v>597</v>
      </c>
      <c r="B492" s="32" t="s">
        <v>888</v>
      </c>
      <c r="C492" s="32" t="s">
        <v>889</v>
      </c>
      <c r="D492" s="32" t="s">
        <v>653</v>
      </c>
      <c r="E492" s="32" t="s">
        <v>890</v>
      </c>
      <c r="F492" s="32" t="s">
        <v>891</v>
      </c>
      <c r="G492" s="32" t="s">
        <v>38</v>
      </c>
      <c r="H492" s="32" t="s">
        <v>38</v>
      </c>
      <c r="I492" s="32" t="s">
        <v>50</v>
      </c>
      <c r="J492" s="32" t="s">
        <v>38</v>
      </c>
      <c r="K492" s="32" t="s">
        <v>38</v>
      </c>
      <c r="L492" s="32" t="s">
        <v>605</v>
      </c>
      <c r="M492" s="32" t="s">
        <v>83</v>
      </c>
      <c r="N492" s="32" t="s">
        <v>73</v>
      </c>
      <c r="O492" s="32" t="s">
        <v>60</v>
      </c>
      <c r="P492" s="32" t="s">
        <v>41</v>
      </c>
      <c r="Q492" s="32" t="s">
        <v>107</v>
      </c>
      <c r="S492" s="32" t="s">
        <v>54</v>
      </c>
      <c r="T492" s="32" t="s">
        <v>44</v>
      </c>
      <c r="U492" s="32" t="s">
        <v>61</v>
      </c>
      <c r="V492" s="32" t="s">
        <v>45</v>
      </c>
      <c r="W492" s="32" t="s">
        <v>141</v>
      </c>
    </row>
    <row r="493" spans="1:23">
      <c r="A493" s="32" t="s">
        <v>597</v>
      </c>
      <c r="B493" s="32" t="s">
        <v>888</v>
      </c>
      <c r="C493" s="32" t="s">
        <v>889</v>
      </c>
      <c r="D493" s="32" t="s">
        <v>653</v>
      </c>
      <c r="E493" s="32" t="s">
        <v>890</v>
      </c>
      <c r="F493" s="32" t="s">
        <v>891</v>
      </c>
      <c r="G493" s="32" t="s">
        <v>38</v>
      </c>
      <c r="H493" s="32" t="s">
        <v>38</v>
      </c>
      <c r="I493" s="32" t="s">
        <v>613</v>
      </c>
      <c r="J493" s="32" t="s">
        <v>602</v>
      </c>
      <c r="K493" s="32" t="s">
        <v>602</v>
      </c>
      <c r="L493" s="32" t="s">
        <v>603</v>
      </c>
      <c r="M493" s="32" t="s">
        <v>89</v>
      </c>
      <c r="N493" s="32" t="s">
        <v>80</v>
      </c>
      <c r="O493" s="32" t="s">
        <v>40</v>
      </c>
      <c r="P493" s="32" t="s">
        <v>41</v>
      </c>
      <c r="Q493" s="32" t="s">
        <v>107</v>
      </c>
      <c r="S493" s="32" t="s">
        <v>54</v>
      </c>
      <c r="T493" s="32" t="s">
        <v>44</v>
      </c>
      <c r="U493" s="32" t="s">
        <v>61</v>
      </c>
      <c r="V493" s="32" t="s">
        <v>156</v>
      </c>
      <c r="W493" s="32" t="s">
        <v>121</v>
      </c>
    </row>
    <row r="494" spans="1:23">
      <c r="A494" s="32" t="s">
        <v>597</v>
      </c>
      <c r="B494" s="32" t="s">
        <v>888</v>
      </c>
      <c r="C494" s="32" t="s">
        <v>889</v>
      </c>
      <c r="D494" s="32" t="s">
        <v>653</v>
      </c>
      <c r="E494" s="32" t="s">
        <v>890</v>
      </c>
      <c r="F494" s="32" t="s">
        <v>891</v>
      </c>
      <c r="G494" s="32" t="s">
        <v>38</v>
      </c>
      <c r="H494" s="32" t="s">
        <v>38</v>
      </c>
      <c r="I494" s="32" t="s">
        <v>613</v>
      </c>
      <c r="J494" s="32" t="s">
        <v>613</v>
      </c>
      <c r="K494" s="32" t="s">
        <v>613</v>
      </c>
      <c r="L494" s="32" t="s">
        <v>603</v>
      </c>
      <c r="M494" s="32" t="s">
        <v>103</v>
      </c>
      <c r="N494" s="32" t="s">
        <v>80</v>
      </c>
      <c r="O494" s="32" t="s">
        <v>40</v>
      </c>
      <c r="Q494" s="32" t="s">
        <v>107</v>
      </c>
      <c r="S494" s="32" t="s">
        <v>54</v>
      </c>
      <c r="T494" s="32" t="s">
        <v>44</v>
      </c>
      <c r="U494" s="32" t="s">
        <v>82</v>
      </c>
      <c r="V494" s="32" t="s">
        <v>45</v>
      </c>
      <c r="W494" s="32" t="s">
        <v>477</v>
      </c>
    </row>
    <row r="495" spans="1:23">
      <c r="A495" s="32" t="s">
        <v>597</v>
      </c>
      <c r="B495" s="32" t="s">
        <v>892</v>
      </c>
      <c r="C495" s="32" t="s">
        <v>893</v>
      </c>
      <c r="D495" s="32" t="s">
        <v>894</v>
      </c>
      <c r="E495" s="32" t="s">
        <v>895</v>
      </c>
      <c r="F495" s="32" t="s">
        <v>896</v>
      </c>
      <c r="G495" s="32" t="s">
        <v>38</v>
      </c>
      <c r="H495" s="32" t="s">
        <v>38</v>
      </c>
      <c r="I495" s="32" t="s">
        <v>38</v>
      </c>
      <c r="J495" s="32" t="s">
        <v>38</v>
      </c>
      <c r="K495" s="32" t="s">
        <v>38</v>
      </c>
      <c r="M495" s="32" t="s">
        <v>47</v>
      </c>
      <c r="N495" s="32" t="s">
        <v>51</v>
      </c>
      <c r="O495" s="32" t="s">
        <v>145</v>
      </c>
      <c r="P495" s="32" t="s">
        <v>74</v>
      </c>
      <c r="Q495" s="32" t="s">
        <v>101</v>
      </c>
      <c r="T495" s="32" t="s">
        <v>44</v>
      </c>
      <c r="U495" s="32" t="s">
        <v>67</v>
      </c>
      <c r="V495" s="32" t="s">
        <v>156</v>
      </c>
      <c r="W495" s="32" t="s">
        <v>46</v>
      </c>
    </row>
    <row r="496" spans="1:23">
      <c r="A496" s="32" t="s">
        <v>597</v>
      </c>
      <c r="B496" s="32" t="s">
        <v>892</v>
      </c>
      <c r="C496" s="32" t="s">
        <v>893</v>
      </c>
      <c r="D496" s="32" t="s">
        <v>894</v>
      </c>
      <c r="E496" s="32" t="s">
        <v>895</v>
      </c>
      <c r="F496" s="32" t="s">
        <v>896</v>
      </c>
      <c r="G496" s="32" t="s">
        <v>38</v>
      </c>
      <c r="H496" s="32" t="s">
        <v>38</v>
      </c>
      <c r="I496" s="32" t="s">
        <v>613</v>
      </c>
      <c r="J496" s="32" t="s">
        <v>38</v>
      </c>
      <c r="K496" s="32" t="s">
        <v>602</v>
      </c>
      <c r="M496" s="32" t="s">
        <v>122</v>
      </c>
      <c r="N496" s="32" t="s">
        <v>119</v>
      </c>
      <c r="O496" s="32" t="s">
        <v>52</v>
      </c>
      <c r="P496" s="32" t="s">
        <v>74</v>
      </c>
      <c r="Q496" s="32" t="s">
        <v>101</v>
      </c>
      <c r="S496" s="32" t="s">
        <v>54</v>
      </c>
      <c r="T496" s="32" t="s">
        <v>44</v>
      </c>
      <c r="U496" s="32" t="s">
        <v>82</v>
      </c>
      <c r="V496" s="32" t="s">
        <v>156</v>
      </c>
      <c r="W496" s="32" t="s">
        <v>121</v>
      </c>
    </row>
    <row r="497" spans="1:24">
      <c r="A497" s="32" t="s">
        <v>597</v>
      </c>
      <c r="B497" s="32" t="s">
        <v>892</v>
      </c>
      <c r="C497" s="32" t="s">
        <v>893</v>
      </c>
      <c r="D497" s="32" t="s">
        <v>894</v>
      </c>
      <c r="E497" s="32" t="s">
        <v>895</v>
      </c>
      <c r="F497" s="32" t="s">
        <v>896</v>
      </c>
      <c r="G497" s="32" t="s">
        <v>602</v>
      </c>
      <c r="H497" s="32" t="s">
        <v>602</v>
      </c>
      <c r="I497" s="32" t="s">
        <v>38</v>
      </c>
      <c r="J497" s="32" t="s">
        <v>602</v>
      </c>
      <c r="K497" s="32" t="s">
        <v>602</v>
      </c>
      <c r="L497" s="32" t="s">
        <v>603</v>
      </c>
      <c r="M497" s="32" t="s">
        <v>34</v>
      </c>
      <c r="N497" s="32" t="s">
        <v>51</v>
      </c>
      <c r="O497" s="32" t="s">
        <v>106</v>
      </c>
      <c r="P497" s="32" t="s">
        <v>74</v>
      </c>
      <c r="S497" s="32" t="s">
        <v>44</v>
      </c>
      <c r="T497" s="32" t="s">
        <v>54</v>
      </c>
      <c r="U497" s="32" t="s">
        <v>82</v>
      </c>
      <c r="V497" s="32" t="s">
        <v>68</v>
      </c>
      <c r="W497" s="32" t="s">
        <v>121</v>
      </c>
    </row>
    <row r="498" spans="1:24">
      <c r="A498" s="32" t="s">
        <v>597</v>
      </c>
      <c r="B498" s="32" t="s">
        <v>892</v>
      </c>
      <c r="C498" s="32" t="s">
        <v>893</v>
      </c>
      <c r="D498" s="32" t="s">
        <v>894</v>
      </c>
      <c r="E498" s="32" t="s">
        <v>895</v>
      </c>
      <c r="F498" s="32" t="s">
        <v>896</v>
      </c>
      <c r="G498" s="32" t="s">
        <v>602</v>
      </c>
      <c r="H498" s="32" t="s">
        <v>38</v>
      </c>
      <c r="I498" s="32" t="s">
        <v>613</v>
      </c>
      <c r="J498" s="32" t="s">
        <v>613</v>
      </c>
      <c r="K498" s="32" t="s">
        <v>602</v>
      </c>
      <c r="L498" s="32" t="s">
        <v>603</v>
      </c>
      <c r="M498" s="32" t="s">
        <v>103</v>
      </c>
      <c r="N498" s="32" t="s">
        <v>119</v>
      </c>
      <c r="O498" s="32" t="s">
        <v>52</v>
      </c>
      <c r="P498" s="32" t="s">
        <v>41</v>
      </c>
      <c r="Q498" s="32" t="s">
        <v>107</v>
      </c>
      <c r="S498" s="32" t="s">
        <v>54</v>
      </c>
      <c r="T498" s="32" t="s">
        <v>44</v>
      </c>
      <c r="U498" s="32" t="s">
        <v>67</v>
      </c>
      <c r="V498" s="32" t="s">
        <v>68</v>
      </c>
      <c r="W498" s="32" t="s">
        <v>213</v>
      </c>
    </row>
    <row r="499" spans="1:24">
      <c r="A499" s="32" t="s">
        <v>597</v>
      </c>
      <c r="B499" s="32" t="s">
        <v>892</v>
      </c>
      <c r="C499" s="32" t="s">
        <v>893</v>
      </c>
      <c r="D499" s="32" t="s">
        <v>894</v>
      </c>
      <c r="E499" s="32" t="s">
        <v>895</v>
      </c>
      <c r="F499" s="32" t="s">
        <v>896</v>
      </c>
      <c r="G499" s="32" t="s">
        <v>38</v>
      </c>
      <c r="H499" s="32" t="s">
        <v>38</v>
      </c>
      <c r="I499" s="32" t="s">
        <v>38</v>
      </c>
      <c r="J499" s="32" t="s">
        <v>38</v>
      </c>
      <c r="K499" s="32" t="s">
        <v>38</v>
      </c>
      <c r="L499" s="32" t="s">
        <v>603</v>
      </c>
      <c r="M499" s="32" t="s">
        <v>103</v>
      </c>
      <c r="N499" s="32" t="s">
        <v>51</v>
      </c>
      <c r="O499" s="32" t="s">
        <v>106</v>
      </c>
      <c r="P499" s="32" t="s">
        <v>74</v>
      </c>
      <c r="Q499" s="32" t="s">
        <v>101</v>
      </c>
      <c r="S499" s="32" t="s">
        <v>54</v>
      </c>
      <c r="T499" s="32" t="s">
        <v>44</v>
      </c>
      <c r="U499" s="32" t="s">
        <v>55</v>
      </c>
      <c r="W499" s="32" t="s">
        <v>46</v>
      </c>
    </row>
    <row r="500" spans="1:24">
      <c r="A500" s="32" t="s">
        <v>597</v>
      </c>
      <c r="B500" s="32" t="s">
        <v>892</v>
      </c>
      <c r="C500" s="32" t="s">
        <v>897</v>
      </c>
      <c r="D500" s="32" t="s">
        <v>898</v>
      </c>
      <c r="E500" s="32" t="s">
        <v>895</v>
      </c>
      <c r="F500" s="32" t="s">
        <v>896</v>
      </c>
      <c r="G500" s="32" t="s">
        <v>602</v>
      </c>
      <c r="H500" s="32" t="s">
        <v>602</v>
      </c>
      <c r="I500" s="32" t="s">
        <v>38</v>
      </c>
      <c r="J500" s="32" t="s">
        <v>602</v>
      </c>
      <c r="K500" s="32" t="s">
        <v>602</v>
      </c>
      <c r="L500" s="32" t="s">
        <v>603</v>
      </c>
      <c r="M500" s="32" t="s">
        <v>34</v>
      </c>
      <c r="N500" s="32" t="s">
        <v>51</v>
      </c>
      <c r="O500" s="32" t="s">
        <v>145</v>
      </c>
      <c r="P500" s="32" t="s">
        <v>74</v>
      </c>
      <c r="Q500" s="32" t="s">
        <v>101</v>
      </c>
      <c r="S500" s="32" t="s">
        <v>54</v>
      </c>
      <c r="T500" s="32" t="s">
        <v>44</v>
      </c>
      <c r="U500" s="32" t="s">
        <v>67</v>
      </c>
      <c r="V500" s="32" t="s">
        <v>62</v>
      </c>
      <c r="W500" s="32" t="s">
        <v>46</v>
      </c>
    </row>
    <row r="501" spans="1:24">
      <c r="A501" s="32" t="s">
        <v>597</v>
      </c>
      <c r="B501" s="32" t="s">
        <v>892</v>
      </c>
      <c r="C501" s="32" t="s">
        <v>897</v>
      </c>
      <c r="D501" s="32" t="s">
        <v>898</v>
      </c>
      <c r="E501" s="32" t="s">
        <v>895</v>
      </c>
      <c r="F501" s="32" t="s">
        <v>896</v>
      </c>
      <c r="G501" s="32" t="s">
        <v>602</v>
      </c>
      <c r="H501" s="32" t="s">
        <v>602</v>
      </c>
      <c r="I501" s="32" t="s">
        <v>38</v>
      </c>
      <c r="J501" s="32" t="s">
        <v>613</v>
      </c>
      <c r="K501" s="32" t="s">
        <v>38</v>
      </c>
      <c r="L501" s="32" t="s">
        <v>603</v>
      </c>
      <c r="M501" s="32" t="s">
        <v>77</v>
      </c>
      <c r="N501" s="32" t="s">
        <v>51</v>
      </c>
      <c r="O501" s="32" t="s">
        <v>52</v>
      </c>
      <c r="P501" s="32" t="s">
        <v>74</v>
      </c>
      <c r="Q501" s="32" t="s">
        <v>101</v>
      </c>
      <c r="S501" s="32" t="s">
        <v>54</v>
      </c>
      <c r="T501" s="32" t="s">
        <v>44</v>
      </c>
      <c r="U501" s="32" t="s">
        <v>67</v>
      </c>
      <c r="V501" s="32" t="s">
        <v>68</v>
      </c>
      <c r="W501" s="32" t="s">
        <v>46</v>
      </c>
    </row>
    <row r="502" spans="1:24">
      <c r="A502" s="32" t="s">
        <v>597</v>
      </c>
      <c r="B502" s="32" t="s">
        <v>892</v>
      </c>
      <c r="C502" s="32" t="s">
        <v>897</v>
      </c>
      <c r="D502" s="32" t="s">
        <v>898</v>
      </c>
      <c r="E502" s="32" t="s">
        <v>895</v>
      </c>
      <c r="F502" s="32" t="s">
        <v>896</v>
      </c>
      <c r="G502" s="32" t="s">
        <v>613</v>
      </c>
      <c r="I502" s="32" t="s">
        <v>622</v>
      </c>
      <c r="L502" s="32" t="s">
        <v>605</v>
      </c>
      <c r="N502" s="32" t="s">
        <v>73</v>
      </c>
      <c r="O502" s="32" t="s">
        <v>52</v>
      </c>
      <c r="P502" s="32" t="s">
        <v>74</v>
      </c>
      <c r="Q502" s="32" t="s">
        <v>101</v>
      </c>
      <c r="S502" s="32" t="s">
        <v>54</v>
      </c>
      <c r="T502" s="32" t="s">
        <v>44</v>
      </c>
      <c r="W502" s="32" t="s">
        <v>46</v>
      </c>
    </row>
    <row r="503" spans="1:24">
      <c r="A503" s="32" t="s">
        <v>597</v>
      </c>
      <c r="B503" s="32" t="s">
        <v>892</v>
      </c>
      <c r="C503" s="32" t="s">
        <v>899</v>
      </c>
      <c r="D503" s="32" t="s">
        <v>900</v>
      </c>
      <c r="E503" s="32" t="s">
        <v>895</v>
      </c>
      <c r="F503" s="32" t="s">
        <v>896</v>
      </c>
      <c r="G503" s="32" t="s">
        <v>602</v>
      </c>
      <c r="H503" s="32" t="s">
        <v>602</v>
      </c>
      <c r="I503" s="32" t="s">
        <v>38</v>
      </c>
      <c r="J503" s="32" t="s">
        <v>602</v>
      </c>
      <c r="K503" s="32" t="s">
        <v>602</v>
      </c>
      <c r="M503" s="32" t="s">
        <v>34</v>
      </c>
      <c r="N503" s="32" t="s">
        <v>119</v>
      </c>
      <c r="O503" s="32" t="s">
        <v>52</v>
      </c>
      <c r="P503" s="32" t="s">
        <v>74</v>
      </c>
      <c r="Q503" s="32" t="s">
        <v>107</v>
      </c>
      <c r="S503" s="32" t="s">
        <v>44</v>
      </c>
      <c r="T503" s="32" t="s">
        <v>44</v>
      </c>
      <c r="U503" s="32" t="s">
        <v>82</v>
      </c>
      <c r="V503" s="32" t="s">
        <v>68</v>
      </c>
      <c r="W503" s="32" t="s">
        <v>46</v>
      </c>
    </row>
    <row r="504" spans="1:24">
      <c r="A504" s="32" t="s">
        <v>597</v>
      </c>
      <c r="B504" s="32" t="s">
        <v>892</v>
      </c>
      <c r="C504" s="32" t="s">
        <v>899</v>
      </c>
      <c r="D504" s="32" t="s">
        <v>900</v>
      </c>
      <c r="E504" s="32" t="s">
        <v>895</v>
      </c>
      <c r="F504" s="32" t="s">
        <v>896</v>
      </c>
      <c r="G504" s="32" t="s">
        <v>38</v>
      </c>
      <c r="H504" s="32" t="s">
        <v>38</v>
      </c>
      <c r="I504" s="32" t="s">
        <v>50</v>
      </c>
      <c r="J504" s="32" t="s">
        <v>38</v>
      </c>
      <c r="K504" s="32" t="s">
        <v>38</v>
      </c>
      <c r="L504" s="32" t="s">
        <v>603</v>
      </c>
      <c r="M504" s="32" t="s">
        <v>123</v>
      </c>
      <c r="N504" s="32" t="s">
        <v>51</v>
      </c>
      <c r="O504" s="32" t="s">
        <v>145</v>
      </c>
      <c r="P504" s="32" t="s">
        <v>74</v>
      </c>
      <c r="Q504" s="32" t="s">
        <v>107</v>
      </c>
      <c r="S504" s="32" t="s">
        <v>54</v>
      </c>
      <c r="T504" s="32" t="s">
        <v>44</v>
      </c>
      <c r="U504" s="32" t="s">
        <v>82</v>
      </c>
      <c r="V504" s="32" t="s">
        <v>156</v>
      </c>
      <c r="W504" s="32" t="s">
        <v>46</v>
      </c>
    </row>
    <row r="505" spans="1:24">
      <c r="A505" s="32" t="s">
        <v>597</v>
      </c>
      <c r="B505" s="32" t="s">
        <v>892</v>
      </c>
      <c r="C505" s="32" t="s">
        <v>899</v>
      </c>
      <c r="D505" s="32" t="s">
        <v>900</v>
      </c>
      <c r="E505" s="32" t="s">
        <v>895</v>
      </c>
      <c r="F505" s="32" t="s">
        <v>896</v>
      </c>
      <c r="G505" s="32" t="s">
        <v>38</v>
      </c>
      <c r="H505" s="32" t="s">
        <v>38</v>
      </c>
      <c r="I505" s="32" t="s">
        <v>50</v>
      </c>
      <c r="J505" s="32" t="s">
        <v>38</v>
      </c>
      <c r="K505" s="32" t="s">
        <v>38</v>
      </c>
      <c r="L505" s="32" t="s">
        <v>603</v>
      </c>
      <c r="M505" s="32" t="s">
        <v>103</v>
      </c>
      <c r="N505" s="32" t="s">
        <v>80</v>
      </c>
      <c r="O505" s="32" t="s">
        <v>106</v>
      </c>
      <c r="P505" s="32" t="s">
        <v>74</v>
      </c>
      <c r="Q505" s="32" t="s">
        <v>107</v>
      </c>
      <c r="S505" s="32" t="s">
        <v>54</v>
      </c>
      <c r="T505" s="32" t="s">
        <v>44</v>
      </c>
      <c r="U505" s="32" t="s">
        <v>82</v>
      </c>
      <c r="V505" s="32" t="s">
        <v>45</v>
      </c>
      <c r="W505" s="32" t="s">
        <v>46</v>
      </c>
    </row>
    <row r="506" spans="1:24">
      <c r="A506" s="32" t="s">
        <v>597</v>
      </c>
      <c r="B506" s="32" t="s">
        <v>901</v>
      </c>
      <c r="C506" s="32" t="s">
        <v>902</v>
      </c>
      <c r="D506" s="32" t="s">
        <v>802</v>
      </c>
      <c r="E506" s="32" t="s">
        <v>903</v>
      </c>
      <c r="F506" s="32" t="s">
        <v>904</v>
      </c>
      <c r="G506" s="32" t="s">
        <v>602</v>
      </c>
      <c r="H506" s="32" t="s">
        <v>602</v>
      </c>
      <c r="I506" s="32" t="s">
        <v>602</v>
      </c>
      <c r="J506" s="32" t="s">
        <v>602</v>
      </c>
      <c r="K506" s="32" t="s">
        <v>602</v>
      </c>
      <c r="M506" s="32" t="s">
        <v>98</v>
      </c>
      <c r="N506" s="32" t="s">
        <v>80</v>
      </c>
      <c r="O506" s="32" t="s">
        <v>52</v>
      </c>
      <c r="P506" s="32" t="s">
        <v>41</v>
      </c>
      <c r="Q506" s="32" t="s">
        <v>107</v>
      </c>
      <c r="S506" s="32" t="s">
        <v>54</v>
      </c>
      <c r="T506" s="32" t="s">
        <v>44</v>
      </c>
      <c r="U506" s="32" t="s">
        <v>67</v>
      </c>
      <c r="V506" s="32" t="s">
        <v>45</v>
      </c>
      <c r="W506" s="32" t="s">
        <v>46</v>
      </c>
    </row>
    <row r="507" spans="1:24">
      <c r="A507" s="32" t="s">
        <v>597</v>
      </c>
      <c r="B507" s="32" t="s">
        <v>901</v>
      </c>
      <c r="C507" s="32" t="s">
        <v>905</v>
      </c>
      <c r="D507" s="32" t="s">
        <v>646</v>
      </c>
      <c r="E507" s="32" t="s">
        <v>903</v>
      </c>
      <c r="F507" s="32" t="s">
        <v>904</v>
      </c>
      <c r="G507" s="32" t="s">
        <v>602</v>
      </c>
      <c r="H507" s="32" t="s">
        <v>602</v>
      </c>
      <c r="I507" s="32" t="s">
        <v>38</v>
      </c>
      <c r="J507" s="32" t="s">
        <v>602</v>
      </c>
      <c r="K507" s="32" t="s">
        <v>602</v>
      </c>
      <c r="L507" s="32" t="s">
        <v>603</v>
      </c>
      <c r="M507" s="32" t="s">
        <v>103</v>
      </c>
      <c r="N507" s="32" t="s">
        <v>73</v>
      </c>
      <c r="O507" s="32" t="s">
        <v>40</v>
      </c>
      <c r="P507" s="32" t="s">
        <v>74</v>
      </c>
      <c r="Q507" s="32" t="s">
        <v>107</v>
      </c>
      <c r="S507" s="32" t="s">
        <v>54</v>
      </c>
      <c r="T507" s="32" t="s">
        <v>44</v>
      </c>
      <c r="U507" s="32" t="s">
        <v>67</v>
      </c>
      <c r="V507" s="32" t="s">
        <v>157</v>
      </c>
      <c r="W507" s="32" t="s">
        <v>906</v>
      </c>
      <c r="X507" s="32" t="s">
        <v>907</v>
      </c>
    </row>
    <row r="508" spans="1:24">
      <c r="A508" s="32" t="s">
        <v>597</v>
      </c>
      <c r="B508" s="32" t="s">
        <v>901</v>
      </c>
      <c r="C508" s="32" t="s">
        <v>908</v>
      </c>
      <c r="D508" s="32" t="s">
        <v>646</v>
      </c>
      <c r="E508" s="32" t="s">
        <v>903</v>
      </c>
      <c r="F508" s="32" t="s">
        <v>904</v>
      </c>
      <c r="G508" s="32" t="s">
        <v>602</v>
      </c>
      <c r="H508" s="32" t="s">
        <v>602</v>
      </c>
      <c r="I508" s="32" t="s">
        <v>602</v>
      </c>
      <c r="J508" s="32" t="s">
        <v>602</v>
      </c>
      <c r="K508" s="32" t="s">
        <v>602</v>
      </c>
      <c r="L508" s="32" t="s">
        <v>603</v>
      </c>
      <c r="M508" s="32" t="s">
        <v>131</v>
      </c>
      <c r="N508" s="32" t="s">
        <v>39</v>
      </c>
      <c r="O508" s="32" t="s">
        <v>40</v>
      </c>
      <c r="P508" s="32" t="s">
        <v>74</v>
      </c>
      <c r="Q508" s="32" t="s">
        <v>107</v>
      </c>
      <c r="S508" s="32" t="s">
        <v>54</v>
      </c>
      <c r="T508" s="32" t="s">
        <v>44</v>
      </c>
      <c r="U508" s="32" t="s">
        <v>67</v>
      </c>
      <c r="V508" s="32" t="s">
        <v>62</v>
      </c>
      <c r="W508" s="32" t="s">
        <v>46</v>
      </c>
    </row>
    <row r="509" spans="1:24">
      <c r="A509" s="32" t="s">
        <v>597</v>
      </c>
      <c r="B509" s="32" t="s">
        <v>901</v>
      </c>
      <c r="C509" s="32" t="s">
        <v>905</v>
      </c>
      <c r="D509" s="32" t="s">
        <v>802</v>
      </c>
      <c r="E509" s="32" t="s">
        <v>903</v>
      </c>
      <c r="F509" s="32" t="s">
        <v>904</v>
      </c>
      <c r="G509" s="32" t="s">
        <v>602</v>
      </c>
      <c r="H509" s="32" t="s">
        <v>602</v>
      </c>
      <c r="I509" s="32" t="s">
        <v>38</v>
      </c>
      <c r="J509" s="32" t="s">
        <v>602</v>
      </c>
      <c r="K509" s="32" t="s">
        <v>602</v>
      </c>
      <c r="L509" s="32" t="s">
        <v>603</v>
      </c>
      <c r="M509" s="32" t="s">
        <v>103</v>
      </c>
      <c r="N509" s="32" t="s">
        <v>51</v>
      </c>
      <c r="O509" s="32" t="s">
        <v>40</v>
      </c>
      <c r="P509" s="32" t="s">
        <v>41</v>
      </c>
      <c r="Q509" s="32" t="s">
        <v>107</v>
      </c>
      <c r="S509" s="32" t="s">
        <v>54</v>
      </c>
      <c r="U509" s="32" t="s">
        <v>67</v>
      </c>
      <c r="V509" s="32" t="s">
        <v>157</v>
      </c>
      <c r="W509" s="32" t="s">
        <v>121</v>
      </c>
    </row>
    <row r="510" spans="1:24">
      <c r="A510" s="32" t="s">
        <v>35</v>
      </c>
      <c r="C510" s="32" t="s">
        <v>902</v>
      </c>
      <c r="D510" s="32" t="s">
        <v>646</v>
      </c>
      <c r="E510" s="32" t="s">
        <v>903</v>
      </c>
      <c r="F510" s="32" t="s">
        <v>904</v>
      </c>
      <c r="G510" s="32" t="s">
        <v>602</v>
      </c>
      <c r="H510" s="32" t="s">
        <v>602</v>
      </c>
      <c r="I510" s="32" t="s">
        <v>602</v>
      </c>
      <c r="J510" s="32" t="s">
        <v>602</v>
      </c>
      <c r="K510" s="32" t="s">
        <v>602</v>
      </c>
      <c r="L510" s="32" t="s">
        <v>603</v>
      </c>
      <c r="M510" s="32" t="s">
        <v>98</v>
      </c>
      <c r="N510" s="32" t="s">
        <v>80</v>
      </c>
      <c r="O510" s="32" t="s">
        <v>125</v>
      </c>
      <c r="P510" s="32" t="s">
        <v>41</v>
      </c>
      <c r="Q510" s="32" t="s">
        <v>107</v>
      </c>
      <c r="S510" s="32" t="s">
        <v>54</v>
      </c>
      <c r="T510" s="32" t="s">
        <v>44</v>
      </c>
      <c r="U510" s="32" t="s">
        <v>67</v>
      </c>
      <c r="V510" s="32" t="s">
        <v>62</v>
      </c>
      <c r="W510" s="32" t="s">
        <v>121</v>
      </c>
    </row>
    <row r="511" spans="1:24">
      <c r="A511" s="32" t="s">
        <v>597</v>
      </c>
      <c r="B511" s="32" t="s">
        <v>909</v>
      </c>
      <c r="C511" s="32" t="s">
        <v>910</v>
      </c>
      <c r="D511" s="32" t="s">
        <v>911</v>
      </c>
      <c r="E511" s="32" t="s">
        <v>912</v>
      </c>
      <c r="F511" s="32" t="s">
        <v>913</v>
      </c>
      <c r="G511" s="32" t="s">
        <v>38</v>
      </c>
      <c r="H511" s="32" t="s">
        <v>613</v>
      </c>
      <c r="I511" s="32" t="s">
        <v>50</v>
      </c>
      <c r="J511" s="32" t="s">
        <v>602</v>
      </c>
      <c r="K511" s="32" t="s">
        <v>602</v>
      </c>
      <c r="L511" s="32" t="s">
        <v>603</v>
      </c>
      <c r="M511" s="32" t="s">
        <v>128</v>
      </c>
      <c r="N511" s="32" t="s">
        <v>39</v>
      </c>
      <c r="O511" s="32" t="s">
        <v>60</v>
      </c>
      <c r="P511" s="32" t="s">
        <v>74</v>
      </c>
      <c r="Q511" s="32" t="s">
        <v>107</v>
      </c>
      <c r="S511" s="32" t="s">
        <v>54</v>
      </c>
      <c r="T511" s="32" t="s">
        <v>44</v>
      </c>
      <c r="U511" s="32" t="s">
        <v>67</v>
      </c>
      <c r="V511" s="32" t="s">
        <v>157</v>
      </c>
      <c r="W511" s="32" t="s">
        <v>914</v>
      </c>
    </row>
    <row r="512" spans="1:24">
      <c r="A512" s="32" t="s">
        <v>597</v>
      </c>
      <c r="B512" s="32" t="s">
        <v>909</v>
      </c>
      <c r="C512" s="32" t="s">
        <v>915</v>
      </c>
      <c r="D512" s="32" t="s">
        <v>911</v>
      </c>
      <c r="E512" s="32" t="s">
        <v>912</v>
      </c>
      <c r="F512" s="32" t="s">
        <v>913</v>
      </c>
      <c r="G512" s="32" t="s">
        <v>38</v>
      </c>
      <c r="H512" s="32" t="s">
        <v>38</v>
      </c>
      <c r="I512" s="32" t="s">
        <v>38</v>
      </c>
      <c r="J512" s="32" t="s">
        <v>602</v>
      </c>
      <c r="K512" s="32" t="s">
        <v>602</v>
      </c>
      <c r="L512" s="32" t="s">
        <v>603</v>
      </c>
      <c r="M512" s="32" t="s">
        <v>120</v>
      </c>
      <c r="N512" s="32" t="s">
        <v>51</v>
      </c>
      <c r="O512" s="32" t="s">
        <v>145</v>
      </c>
      <c r="P512" s="32" t="s">
        <v>41</v>
      </c>
      <c r="Q512" s="32" t="s">
        <v>107</v>
      </c>
      <c r="S512" s="32" t="s">
        <v>54</v>
      </c>
      <c r="T512" s="32" t="s">
        <v>44</v>
      </c>
      <c r="U512" s="32" t="s">
        <v>82</v>
      </c>
      <c r="V512" s="32" t="s">
        <v>45</v>
      </c>
      <c r="W512" s="32" t="s">
        <v>46</v>
      </c>
    </row>
    <row r="513" spans="1:23">
      <c r="A513" s="32" t="s">
        <v>597</v>
      </c>
      <c r="B513" s="32" t="s">
        <v>909</v>
      </c>
      <c r="C513" s="32" t="s">
        <v>910</v>
      </c>
      <c r="D513" s="32" t="s">
        <v>911</v>
      </c>
      <c r="E513" s="32" t="s">
        <v>912</v>
      </c>
      <c r="F513" s="32" t="s">
        <v>913</v>
      </c>
      <c r="G513" s="32" t="s">
        <v>602</v>
      </c>
      <c r="H513" s="32" t="s">
        <v>602</v>
      </c>
      <c r="I513" s="32" t="s">
        <v>613</v>
      </c>
      <c r="J513" s="32" t="s">
        <v>602</v>
      </c>
      <c r="K513" s="32" t="s">
        <v>602</v>
      </c>
      <c r="L513" s="32" t="s">
        <v>603</v>
      </c>
      <c r="M513" s="32" t="s">
        <v>120</v>
      </c>
      <c r="N513" s="32" t="s">
        <v>39</v>
      </c>
      <c r="P513" s="32" t="s">
        <v>74</v>
      </c>
      <c r="Q513" s="32" t="s">
        <v>107</v>
      </c>
      <c r="S513" s="32" t="s">
        <v>54</v>
      </c>
      <c r="T513" s="32" t="s">
        <v>44</v>
      </c>
      <c r="U513" s="32" t="s">
        <v>82</v>
      </c>
      <c r="V513" s="32" t="s">
        <v>62</v>
      </c>
      <c r="W513" s="32" t="s">
        <v>46</v>
      </c>
    </row>
    <row r="514" spans="1:23">
      <c r="A514" s="32" t="s">
        <v>597</v>
      </c>
      <c r="B514" s="32" t="s">
        <v>909</v>
      </c>
      <c r="C514" s="32" t="s">
        <v>915</v>
      </c>
      <c r="D514" s="32" t="s">
        <v>911</v>
      </c>
      <c r="E514" s="32" t="s">
        <v>912</v>
      </c>
      <c r="F514" s="32" t="s">
        <v>913</v>
      </c>
      <c r="G514" s="32" t="s">
        <v>38</v>
      </c>
      <c r="H514" s="32" t="s">
        <v>38</v>
      </c>
      <c r="I514" s="32" t="s">
        <v>50</v>
      </c>
      <c r="J514" s="32" t="s">
        <v>38</v>
      </c>
      <c r="K514" s="32" t="s">
        <v>38</v>
      </c>
      <c r="L514" s="32" t="s">
        <v>603</v>
      </c>
      <c r="M514" s="32" t="s">
        <v>205</v>
      </c>
      <c r="N514" s="32" t="s">
        <v>119</v>
      </c>
      <c r="O514" s="32" t="s">
        <v>40</v>
      </c>
      <c r="P514" s="32" t="s">
        <v>74</v>
      </c>
      <c r="Q514" s="32" t="s">
        <v>101</v>
      </c>
      <c r="S514" s="32" t="s">
        <v>54</v>
      </c>
      <c r="T514" s="32" t="s">
        <v>92</v>
      </c>
      <c r="U514" s="32" t="s">
        <v>61</v>
      </c>
      <c r="V514" s="32" t="s">
        <v>156</v>
      </c>
      <c r="W514" s="32" t="s">
        <v>213</v>
      </c>
    </row>
    <row r="515" spans="1:23">
      <c r="A515" s="32" t="s">
        <v>597</v>
      </c>
      <c r="B515" s="32" t="s">
        <v>909</v>
      </c>
      <c r="C515" s="32" t="s">
        <v>916</v>
      </c>
      <c r="D515" s="32" t="s">
        <v>911</v>
      </c>
      <c r="E515" s="32" t="s">
        <v>912</v>
      </c>
      <c r="F515" s="32" t="s">
        <v>913</v>
      </c>
      <c r="G515" s="32" t="s">
        <v>38</v>
      </c>
      <c r="H515" s="32" t="s">
        <v>38</v>
      </c>
      <c r="I515" s="32" t="s">
        <v>622</v>
      </c>
      <c r="J515" s="32" t="s">
        <v>38</v>
      </c>
      <c r="K515" s="32" t="s">
        <v>38</v>
      </c>
      <c r="M515" s="32" t="s">
        <v>524</v>
      </c>
      <c r="N515" s="32" t="s">
        <v>119</v>
      </c>
      <c r="O515" s="32" t="s">
        <v>52</v>
      </c>
      <c r="P515" s="32" t="s">
        <v>41</v>
      </c>
      <c r="Q515" s="32" t="s">
        <v>101</v>
      </c>
      <c r="S515" s="32" t="s">
        <v>54</v>
      </c>
      <c r="T515" s="32" t="s">
        <v>44</v>
      </c>
      <c r="U515" s="32" t="s">
        <v>67</v>
      </c>
      <c r="V515" s="32" t="s">
        <v>62</v>
      </c>
      <c r="W515" s="32" t="s">
        <v>121</v>
      </c>
    </row>
    <row r="516" spans="1:23">
      <c r="A516" s="32" t="s">
        <v>597</v>
      </c>
      <c r="B516" s="32" t="s">
        <v>909</v>
      </c>
      <c r="C516" s="32" t="s">
        <v>916</v>
      </c>
      <c r="D516" s="32" t="s">
        <v>911</v>
      </c>
      <c r="E516" s="32" t="s">
        <v>912</v>
      </c>
      <c r="F516" s="32" t="s">
        <v>913</v>
      </c>
      <c r="G516" s="32" t="s">
        <v>622</v>
      </c>
      <c r="H516" s="32" t="s">
        <v>622</v>
      </c>
      <c r="I516" s="32" t="s">
        <v>622</v>
      </c>
      <c r="J516" s="32" t="s">
        <v>602</v>
      </c>
      <c r="K516" s="32" t="s">
        <v>602</v>
      </c>
      <c r="L516" s="32" t="s">
        <v>603</v>
      </c>
      <c r="N516" s="32" t="s">
        <v>39</v>
      </c>
      <c r="O516" s="32" t="s">
        <v>40</v>
      </c>
      <c r="P516" s="32" t="s">
        <v>74</v>
      </c>
      <c r="Q516" s="32" t="s">
        <v>101</v>
      </c>
      <c r="S516" s="32" t="s">
        <v>44</v>
      </c>
      <c r="T516" s="32" t="s">
        <v>92</v>
      </c>
      <c r="U516" s="32" t="s">
        <v>61</v>
      </c>
      <c r="V516" s="32" t="s">
        <v>45</v>
      </c>
      <c r="W516" s="32" t="s">
        <v>46</v>
      </c>
    </row>
    <row r="517" spans="1:23">
      <c r="A517" s="32" t="s">
        <v>597</v>
      </c>
      <c r="B517" s="32" t="s">
        <v>909</v>
      </c>
      <c r="C517" s="32" t="s">
        <v>916</v>
      </c>
      <c r="D517" s="32" t="s">
        <v>911</v>
      </c>
      <c r="E517" s="32" t="s">
        <v>912</v>
      </c>
      <c r="F517" s="32" t="s">
        <v>913</v>
      </c>
      <c r="G517" s="32" t="s">
        <v>38</v>
      </c>
      <c r="H517" s="32" t="s">
        <v>613</v>
      </c>
      <c r="I517" s="32" t="s">
        <v>613</v>
      </c>
      <c r="J517" s="32" t="s">
        <v>38</v>
      </c>
      <c r="K517" s="32" t="s">
        <v>38</v>
      </c>
      <c r="L517" s="32" t="s">
        <v>603</v>
      </c>
      <c r="M517" s="32" t="s">
        <v>99</v>
      </c>
      <c r="N517" s="32" t="s">
        <v>39</v>
      </c>
      <c r="O517" s="32" t="s">
        <v>40</v>
      </c>
      <c r="P517" s="32" t="s">
        <v>74</v>
      </c>
      <c r="Q517" s="32" t="s">
        <v>101</v>
      </c>
      <c r="S517" s="32" t="s">
        <v>54</v>
      </c>
      <c r="T517" s="32" t="s">
        <v>44</v>
      </c>
      <c r="U517" s="32" t="s">
        <v>82</v>
      </c>
      <c r="V517" s="32" t="s">
        <v>68</v>
      </c>
      <c r="W517" s="32" t="s">
        <v>917</v>
      </c>
    </row>
    <row r="518" spans="1:23">
      <c r="A518" s="32" t="s">
        <v>35</v>
      </c>
      <c r="C518" s="32" t="s">
        <v>915</v>
      </c>
      <c r="D518" s="32" t="s">
        <v>911</v>
      </c>
      <c r="E518" s="32" t="s">
        <v>912</v>
      </c>
      <c r="F518" s="32" t="s">
        <v>913</v>
      </c>
      <c r="G518" s="32" t="s">
        <v>602</v>
      </c>
      <c r="H518" s="32" t="s">
        <v>602</v>
      </c>
      <c r="I518" s="32" t="s">
        <v>50</v>
      </c>
      <c r="J518" s="32" t="s">
        <v>602</v>
      </c>
      <c r="K518" s="32" t="s">
        <v>602</v>
      </c>
      <c r="L518" s="32" t="s">
        <v>603</v>
      </c>
      <c r="M518" s="32" t="s">
        <v>208</v>
      </c>
      <c r="N518" s="32" t="s">
        <v>39</v>
      </c>
      <c r="O518" s="32" t="s">
        <v>106</v>
      </c>
      <c r="P518" s="32" t="s">
        <v>41</v>
      </c>
      <c r="Q518" s="32" t="s">
        <v>107</v>
      </c>
      <c r="S518" s="32" t="s">
        <v>54</v>
      </c>
      <c r="T518" s="32" t="s">
        <v>44</v>
      </c>
      <c r="U518" s="32" t="s">
        <v>82</v>
      </c>
      <c r="V518" s="32" t="s">
        <v>45</v>
      </c>
      <c r="W518" s="32" t="s">
        <v>46</v>
      </c>
    </row>
    <row r="519" spans="1:23">
      <c r="A519" s="32" t="s">
        <v>597</v>
      </c>
      <c r="B519" s="32" t="s">
        <v>918</v>
      </c>
      <c r="C519" s="32" t="s">
        <v>919</v>
      </c>
      <c r="D519" s="32" t="s">
        <v>725</v>
      </c>
      <c r="E519" s="32" t="s">
        <v>890</v>
      </c>
      <c r="F519" s="32" t="s">
        <v>660</v>
      </c>
      <c r="G519" s="32" t="s">
        <v>602</v>
      </c>
      <c r="H519" s="32" t="s">
        <v>602</v>
      </c>
      <c r="I519" s="32" t="s">
        <v>38</v>
      </c>
      <c r="J519" s="32" t="s">
        <v>602</v>
      </c>
      <c r="K519" s="32" t="s">
        <v>602</v>
      </c>
      <c r="L519" s="32" t="s">
        <v>605</v>
      </c>
      <c r="M519" s="32" t="s">
        <v>158</v>
      </c>
      <c r="N519" s="32" t="s">
        <v>73</v>
      </c>
      <c r="O519" s="32" t="s">
        <v>60</v>
      </c>
      <c r="P519" s="32" t="s">
        <v>74</v>
      </c>
      <c r="Q519" s="32" t="s">
        <v>101</v>
      </c>
      <c r="S519" s="32" t="s">
        <v>54</v>
      </c>
      <c r="T519" s="32" t="s">
        <v>44</v>
      </c>
      <c r="U519" s="32" t="s">
        <v>55</v>
      </c>
      <c r="V519" s="32" t="s">
        <v>45</v>
      </c>
    </row>
    <row r="520" spans="1:23">
      <c r="A520" s="32" t="s">
        <v>597</v>
      </c>
      <c r="B520" s="32" t="s">
        <v>918</v>
      </c>
      <c r="C520" s="32" t="s">
        <v>919</v>
      </c>
      <c r="D520" s="32" t="s">
        <v>725</v>
      </c>
      <c r="E520" s="32" t="s">
        <v>890</v>
      </c>
      <c r="F520" s="32" t="s">
        <v>660</v>
      </c>
      <c r="G520" s="32" t="s">
        <v>602</v>
      </c>
      <c r="H520" s="32" t="s">
        <v>602</v>
      </c>
      <c r="I520" s="32" t="s">
        <v>38</v>
      </c>
      <c r="J520" s="32" t="s">
        <v>602</v>
      </c>
      <c r="K520" s="32" t="s">
        <v>602</v>
      </c>
      <c r="L520" s="32" t="s">
        <v>603</v>
      </c>
      <c r="M520" s="32" t="s">
        <v>227</v>
      </c>
      <c r="N520" s="32" t="s">
        <v>80</v>
      </c>
      <c r="O520" s="32" t="s">
        <v>60</v>
      </c>
      <c r="P520" s="32" t="s">
        <v>74</v>
      </c>
      <c r="Q520" s="32" t="s">
        <v>101</v>
      </c>
      <c r="S520" s="32" t="s">
        <v>54</v>
      </c>
      <c r="T520" s="32" t="s">
        <v>44</v>
      </c>
      <c r="U520" s="32" t="s">
        <v>55</v>
      </c>
      <c r="V520" s="32" t="s">
        <v>45</v>
      </c>
      <c r="W520" s="32" t="s">
        <v>46</v>
      </c>
    </row>
    <row r="521" spans="1:23">
      <c r="A521" s="32" t="s">
        <v>597</v>
      </c>
      <c r="B521" s="32" t="s">
        <v>918</v>
      </c>
      <c r="C521" s="32" t="s">
        <v>919</v>
      </c>
      <c r="D521" s="32" t="s">
        <v>725</v>
      </c>
      <c r="E521" s="32" t="s">
        <v>890</v>
      </c>
      <c r="F521" s="32" t="s">
        <v>660</v>
      </c>
      <c r="G521" s="32" t="s">
        <v>38</v>
      </c>
      <c r="H521" s="32" t="s">
        <v>38</v>
      </c>
      <c r="I521" s="32" t="s">
        <v>38</v>
      </c>
      <c r="J521" s="32" t="s">
        <v>602</v>
      </c>
      <c r="K521" s="32" t="s">
        <v>602</v>
      </c>
      <c r="L521" s="32" t="s">
        <v>603</v>
      </c>
      <c r="M521" s="32" t="s">
        <v>131</v>
      </c>
      <c r="N521" s="32" t="s">
        <v>51</v>
      </c>
      <c r="O521" s="32" t="s">
        <v>52</v>
      </c>
      <c r="P521" s="32" t="s">
        <v>74</v>
      </c>
      <c r="Q521" s="32" t="s">
        <v>107</v>
      </c>
      <c r="S521" s="32" t="s">
        <v>54</v>
      </c>
      <c r="T521" s="32" t="s">
        <v>44</v>
      </c>
      <c r="U521" s="32" t="s">
        <v>67</v>
      </c>
      <c r="W521" s="32" t="s">
        <v>46</v>
      </c>
    </row>
    <row r="522" spans="1:23">
      <c r="A522" s="32" t="s">
        <v>597</v>
      </c>
      <c r="B522" s="32" t="s">
        <v>918</v>
      </c>
      <c r="C522" s="32" t="s">
        <v>874</v>
      </c>
      <c r="D522" s="32" t="s">
        <v>791</v>
      </c>
      <c r="E522" s="32" t="s">
        <v>890</v>
      </c>
      <c r="F522" s="32" t="s">
        <v>660</v>
      </c>
      <c r="G522" s="32" t="s">
        <v>38</v>
      </c>
      <c r="H522" s="32" t="s">
        <v>38</v>
      </c>
      <c r="I522" s="32" t="s">
        <v>38</v>
      </c>
      <c r="J522" s="32" t="s">
        <v>602</v>
      </c>
      <c r="K522" s="32" t="s">
        <v>602</v>
      </c>
      <c r="L522" s="32" t="s">
        <v>603</v>
      </c>
      <c r="M522" s="32" t="s">
        <v>77</v>
      </c>
      <c r="N522" s="32" t="s">
        <v>119</v>
      </c>
      <c r="O522" s="32" t="s">
        <v>60</v>
      </c>
      <c r="P522" s="32" t="s">
        <v>41</v>
      </c>
      <c r="Q522" s="32" t="s">
        <v>107</v>
      </c>
      <c r="S522" s="32" t="s">
        <v>54</v>
      </c>
      <c r="T522" s="32" t="s">
        <v>44</v>
      </c>
      <c r="U522" s="32" t="s">
        <v>82</v>
      </c>
      <c r="W522" s="32" t="s">
        <v>46</v>
      </c>
    </row>
    <row r="523" spans="1:23">
      <c r="A523" s="32" t="s">
        <v>597</v>
      </c>
      <c r="B523" s="32" t="s">
        <v>918</v>
      </c>
      <c r="C523" s="32" t="s">
        <v>873</v>
      </c>
      <c r="D523" s="32" t="s">
        <v>791</v>
      </c>
      <c r="E523" s="32" t="s">
        <v>890</v>
      </c>
      <c r="F523" s="32" t="s">
        <v>660</v>
      </c>
      <c r="G523" s="32" t="s">
        <v>38</v>
      </c>
      <c r="H523" s="32" t="s">
        <v>38</v>
      </c>
      <c r="I523" s="32" t="s">
        <v>38</v>
      </c>
      <c r="J523" s="32" t="s">
        <v>38</v>
      </c>
      <c r="K523" s="32" t="s">
        <v>602</v>
      </c>
      <c r="L523" s="32" t="s">
        <v>603</v>
      </c>
      <c r="M523" s="32" t="s">
        <v>175</v>
      </c>
      <c r="N523" s="32" t="s">
        <v>51</v>
      </c>
      <c r="O523" s="32" t="s">
        <v>40</v>
      </c>
      <c r="P523" s="32" t="s">
        <v>74</v>
      </c>
      <c r="Q523" s="32" t="s">
        <v>107</v>
      </c>
      <c r="S523" s="32" t="s">
        <v>54</v>
      </c>
      <c r="T523" s="32" t="s">
        <v>44</v>
      </c>
      <c r="U523" s="32" t="s">
        <v>67</v>
      </c>
      <c r="V523" s="32" t="s">
        <v>62</v>
      </c>
      <c r="W523" s="32" t="s">
        <v>46</v>
      </c>
    </row>
    <row r="524" spans="1:23">
      <c r="A524" s="32" t="s">
        <v>597</v>
      </c>
      <c r="B524" s="32" t="s">
        <v>918</v>
      </c>
      <c r="C524" s="32" t="s">
        <v>873</v>
      </c>
      <c r="D524" s="32" t="s">
        <v>791</v>
      </c>
      <c r="E524" s="32" t="s">
        <v>890</v>
      </c>
      <c r="F524" s="32" t="s">
        <v>660</v>
      </c>
      <c r="G524" s="32" t="s">
        <v>38</v>
      </c>
      <c r="H524" s="32" t="s">
        <v>38</v>
      </c>
      <c r="I524" s="32" t="s">
        <v>613</v>
      </c>
      <c r="J524" s="32" t="s">
        <v>38</v>
      </c>
      <c r="K524" s="32" t="s">
        <v>602</v>
      </c>
      <c r="M524" s="32" t="s">
        <v>112</v>
      </c>
      <c r="N524" s="32" t="s">
        <v>73</v>
      </c>
      <c r="O524" s="32" t="s">
        <v>52</v>
      </c>
      <c r="P524" s="32" t="s">
        <v>41</v>
      </c>
      <c r="Q524" s="32" t="s">
        <v>107</v>
      </c>
      <c r="S524" s="32" t="s">
        <v>44</v>
      </c>
      <c r="T524" s="32" t="s">
        <v>44</v>
      </c>
      <c r="U524" s="32" t="s">
        <v>55</v>
      </c>
      <c r="V524" s="32" t="s">
        <v>45</v>
      </c>
      <c r="W524" s="32" t="s">
        <v>46</v>
      </c>
    </row>
    <row r="525" spans="1:23">
      <c r="A525" s="32" t="s">
        <v>597</v>
      </c>
      <c r="B525" s="32" t="s">
        <v>918</v>
      </c>
      <c r="C525" s="32" t="s">
        <v>873</v>
      </c>
      <c r="D525" s="32" t="s">
        <v>791</v>
      </c>
      <c r="E525" s="32" t="s">
        <v>890</v>
      </c>
      <c r="F525" s="32" t="s">
        <v>660</v>
      </c>
      <c r="G525" s="32" t="s">
        <v>38</v>
      </c>
      <c r="H525" s="32" t="s">
        <v>38</v>
      </c>
      <c r="I525" s="32" t="s">
        <v>38</v>
      </c>
      <c r="J525" s="32" t="s">
        <v>602</v>
      </c>
      <c r="K525" s="32" t="s">
        <v>602</v>
      </c>
      <c r="M525" s="32" t="s">
        <v>443</v>
      </c>
      <c r="N525" s="32" t="s">
        <v>51</v>
      </c>
      <c r="O525" s="32" t="s">
        <v>52</v>
      </c>
      <c r="P525" s="32" t="s">
        <v>41</v>
      </c>
      <c r="Q525" s="32" t="s">
        <v>107</v>
      </c>
      <c r="S525" s="32" t="s">
        <v>54</v>
      </c>
      <c r="T525" s="32" t="s">
        <v>44</v>
      </c>
      <c r="U525" s="32" t="s">
        <v>55</v>
      </c>
      <c r="V525" s="32" t="s">
        <v>45</v>
      </c>
      <c r="W525" s="32" t="s">
        <v>46</v>
      </c>
    </row>
    <row r="526" spans="1:23">
      <c r="A526" s="32" t="s">
        <v>597</v>
      </c>
      <c r="B526" s="32" t="s">
        <v>918</v>
      </c>
      <c r="C526" s="32" t="s">
        <v>920</v>
      </c>
      <c r="D526" s="32" t="s">
        <v>763</v>
      </c>
      <c r="E526" s="32" t="s">
        <v>890</v>
      </c>
      <c r="F526" s="32" t="s">
        <v>660</v>
      </c>
      <c r="G526" s="32" t="s">
        <v>602</v>
      </c>
      <c r="H526" s="32" t="s">
        <v>38</v>
      </c>
      <c r="I526" s="32" t="s">
        <v>613</v>
      </c>
      <c r="J526" s="32" t="s">
        <v>602</v>
      </c>
      <c r="K526" s="32" t="s">
        <v>602</v>
      </c>
      <c r="L526" s="32" t="s">
        <v>603</v>
      </c>
      <c r="M526" s="32" t="s">
        <v>158</v>
      </c>
      <c r="N526" s="32" t="s">
        <v>80</v>
      </c>
      <c r="O526" s="32" t="s">
        <v>40</v>
      </c>
      <c r="P526" s="32" t="s">
        <v>74</v>
      </c>
      <c r="Q526" s="32" t="s">
        <v>107</v>
      </c>
      <c r="S526" s="32" t="s">
        <v>54</v>
      </c>
      <c r="T526" s="32" t="s">
        <v>44</v>
      </c>
      <c r="U526" s="32" t="s">
        <v>55</v>
      </c>
      <c r="W526" s="32" t="s">
        <v>46</v>
      </c>
    </row>
    <row r="527" spans="1:23">
      <c r="A527" s="32" t="s">
        <v>597</v>
      </c>
      <c r="B527" s="32" t="s">
        <v>918</v>
      </c>
      <c r="C527" s="32" t="s">
        <v>920</v>
      </c>
      <c r="D527" s="32" t="s">
        <v>820</v>
      </c>
      <c r="E527" s="32" t="s">
        <v>890</v>
      </c>
      <c r="F527" s="32" t="s">
        <v>660</v>
      </c>
      <c r="G527" s="32" t="s">
        <v>602</v>
      </c>
      <c r="H527" s="32" t="s">
        <v>38</v>
      </c>
      <c r="I527" s="32" t="s">
        <v>613</v>
      </c>
      <c r="J527" s="32" t="s">
        <v>602</v>
      </c>
      <c r="K527" s="32" t="s">
        <v>602</v>
      </c>
      <c r="L527" s="32" t="s">
        <v>603</v>
      </c>
      <c r="M527" s="32" t="s">
        <v>83</v>
      </c>
      <c r="N527" s="32" t="s">
        <v>80</v>
      </c>
      <c r="O527" s="32" t="s">
        <v>40</v>
      </c>
      <c r="P527" s="32" t="s">
        <v>74</v>
      </c>
      <c r="Q527" s="32" t="s">
        <v>107</v>
      </c>
      <c r="S527" s="32" t="s">
        <v>54</v>
      </c>
      <c r="T527" s="32" t="s">
        <v>44</v>
      </c>
      <c r="U527" s="32" t="s">
        <v>67</v>
      </c>
      <c r="V527" s="32" t="s">
        <v>62</v>
      </c>
      <c r="W527" s="32" t="s">
        <v>121</v>
      </c>
    </row>
    <row r="528" spans="1:23">
      <c r="A528" s="32" t="s">
        <v>597</v>
      </c>
      <c r="B528" s="32" t="s">
        <v>918</v>
      </c>
      <c r="C528" s="32" t="s">
        <v>920</v>
      </c>
      <c r="D528" s="32" t="s">
        <v>820</v>
      </c>
      <c r="E528" s="32" t="s">
        <v>890</v>
      </c>
      <c r="F528" s="32" t="s">
        <v>660</v>
      </c>
      <c r="G528" s="32" t="s">
        <v>602</v>
      </c>
      <c r="H528" s="32" t="s">
        <v>602</v>
      </c>
      <c r="I528" s="32" t="s">
        <v>38</v>
      </c>
      <c r="J528" s="32" t="s">
        <v>602</v>
      </c>
      <c r="K528" s="32" t="s">
        <v>602</v>
      </c>
      <c r="L528" s="32" t="s">
        <v>603</v>
      </c>
      <c r="M528" s="32" t="s">
        <v>251</v>
      </c>
      <c r="N528" s="32" t="s">
        <v>51</v>
      </c>
      <c r="O528" s="32" t="s">
        <v>40</v>
      </c>
      <c r="P528" s="32" t="s">
        <v>74</v>
      </c>
      <c r="Q528" s="32" t="s">
        <v>107</v>
      </c>
      <c r="S528" s="32" t="s">
        <v>54</v>
      </c>
      <c r="T528" s="32" t="s">
        <v>44</v>
      </c>
      <c r="U528" s="32" t="s">
        <v>67</v>
      </c>
      <c r="V528" s="32" t="s">
        <v>62</v>
      </c>
      <c r="W528" s="32" t="s">
        <v>121</v>
      </c>
    </row>
    <row r="529" spans="1:23">
      <c r="A529" s="32" t="s">
        <v>597</v>
      </c>
      <c r="B529" s="32" t="s">
        <v>918</v>
      </c>
      <c r="C529" s="32" t="s">
        <v>920</v>
      </c>
      <c r="D529" s="32" t="s">
        <v>763</v>
      </c>
      <c r="E529" s="32" t="s">
        <v>890</v>
      </c>
      <c r="F529" s="32" t="s">
        <v>660</v>
      </c>
      <c r="G529" s="32" t="s">
        <v>602</v>
      </c>
      <c r="H529" s="32" t="s">
        <v>602</v>
      </c>
      <c r="I529" s="32" t="s">
        <v>613</v>
      </c>
      <c r="J529" s="32" t="s">
        <v>38</v>
      </c>
      <c r="K529" s="32" t="s">
        <v>602</v>
      </c>
      <c r="L529" s="32" t="s">
        <v>603</v>
      </c>
      <c r="M529" s="32" t="s">
        <v>277</v>
      </c>
      <c r="N529" s="32" t="s">
        <v>119</v>
      </c>
      <c r="O529" s="32" t="s">
        <v>60</v>
      </c>
      <c r="P529" s="32" t="s">
        <v>74</v>
      </c>
      <c r="Q529" s="32" t="s">
        <v>186</v>
      </c>
      <c r="S529" s="32" t="s">
        <v>54</v>
      </c>
      <c r="T529" s="32" t="s">
        <v>54</v>
      </c>
      <c r="U529" s="32" t="s">
        <v>55</v>
      </c>
      <c r="V529" s="32" t="s">
        <v>45</v>
      </c>
      <c r="W529" s="32" t="s">
        <v>46</v>
      </c>
    </row>
    <row r="530" spans="1:23">
      <c r="A530" s="32" t="s">
        <v>597</v>
      </c>
      <c r="B530" s="32" t="s">
        <v>918</v>
      </c>
      <c r="C530" s="32" t="s">
        <v>712</v>
      </c>
      <c r="D530" s="32" t="s">
        <v>778</v>
      </c>
      <c r="E530" s="32" t="s">
        <v>890</v>
      </c>
      <c r="F530" s="32" t="s">
        <v>660</v>
      </c>
      <c r="G530" s="32" t="s">
        <v>602</v>
      </c>
      <c r="H530" s="32" t="s">
        <v>602</v>
      </c>
      <c r="I530" s="32" t="s">
        <v>38</v>
      </c>
      <c r="J530" s="32" t="s">
        <v>38</v>
      </c>
      <c r="K530" s="32" t="s">
        <v>602</v>
      </c>
      <c r="L530" s="32" t="s">
        <v>603</v>
      </c>
      <c r="M530" s="32" t="s">
        <v>921</v>
      </c>
      <c r="N530" s="32" t="s">
        <v>51</v>
      </c>
      <c r="O530" s="32" t="s">
        <v>106</v>
      </c>
      <c r="P530" s="32" t="s">
        <v>41</v>
      </c>
      <c r="Q530" s="32" t="s">
        <v>107</v>
      </c>
      <c r="S530" s="32" t="s">
        <v>54</v>
      </c>
      <c r="T530" s="32" t="s">
        <v>44</v>
      </c>
      <c r="U530" s="32" t="s">
        <v>67</v>
      </c>
      <c r="V530" s="32" t="s">
        <v>62</v>
      </c>
      <c r="W530" s="32" t="s">
        <v>46</v>
      </c>
    </row>
    <row r="531" spans="1:23">
      <c r="A531" s="32" t="s">
        <v>597</v>
      </c>
      <c r="B531" s="32" t="s">
        <v>918</v>
      </c>
      <c r="C531" s="32" t="s">
        <v>712</v>
      </c>
      <c r="D531" s="32" t="s">
        <v>614</v>
      </c>
      <c r="E531" s="32" t="s">
        <v>890</v>
      </c>
      <c r="F531" s="32" t="s">
        <v>660</v>
      </c>
      <c r="G531" s="32" t="s">
        <v>38</v>
      </c>
      <c r="H531" s="32" t="s">
        <v>602</v>
      </c>
      <c r="I531" s="32" t="s">
        <v>38</v>
      </c>
      <c r="J531" s="32" t="s">
        <v>602</v>
      </c>
      <c r="K531" s="32" t="s">
        <v>602</v>
      </c>
      <c r="L531" s="32" t="s">
        <v>603</v>
      </c>
      <c r="M531" s="32" t="s">
        <v>56</v>
      </c>
      <c r="N531" s="32" t="s">
        <v>51</v>
      </c>
      <c r="O531" s="32" t="s">
        <v>52</v>
      </c>
      <c r="P531" s="32" t="s">
        <v>41</v>
      </c>
      <c r="Q531" s="32" t="s">
        <v>101</v>
      </c>
      <c r="S531" s="32" t="s">
        <v>54</v>
      </c>
      <c r="T531" s="32" t="s">
        <v>44</v>
      </c>
      <c r="U531" s="32" t="s">
        <v>67</v>
      </c>
      <c r="V531" s="32" t="s">
        <v>68</v>
      </c>
      <c r="W531" s="32" t="s">
        <v>46</v>
      </c>
    </row>
    <row r="532" spans="1:23">
      <c r="A532" s="32" t="s">
        <v>597</v>
      </c>
      <c r="B532" s="32" t="s">
        <v>918</v>
      </c>
      <c r="C532" s="32" t="s">
        <v>807</v>
      </c>
      <c r="D532" s="32" t="s">
        <v>778</v>
      </c>
      <c r="E532" s="32" t="s">
        <v>890</v>
      </c>
      <c r="F532" s="32" t="s">
        <v>660</v>
      </c>
      <c r="G532" s="32" t="s">
        <v>38</v>
      </c>
      <c r="H532" s="32" t="s">
        <v>38</v>
      </c>
      <c r="I532" s="32" t="s">
        <v>38</v>
      </c>
      <c r="J532" s="32" t="s">
        <v>38</v>
      </c>
      <c r="K532" s="32" t="s">
        <v>38</v>
      </c>
      <c r="L532" s="32" t="s">
        <v>603</v>
      </c>
      <c r="M532" s="32" t="s">
        <v>127</v>
      </c>
      <c r="N532" s="32" t="s">
        <v>119</v>
      </c>
      <c r="O532" s="32" t="s">
        <v>52</v>
      </c>
      <c r="P532" s="32" t="s">
        <v>74</v>
      </c>
      <c r="Q532" s="32" t="s">
        <v>107</v>
      </c>
      <c r="S532" s="32" t="s">
        <v>54</v>
      </c>
      <c r="T532" s="32" t="s">
        <v>44</v>
      </c>
      <c r="U532" s="32" t="s">
        <v>61</v>
      </c>
      <c r="V532" s="32" t="s">
        <v>45</v>
      </c>
      <c r="W532" s="32" t="s">
        <v>46</v>
      </c>
    </row>
    <row r="533" spans="1:23">
      <c r="A533" s="32" t="s">
        <v>597</v>
      </c>
      <c r="B533" s="32" t="s">
        <v>918</v>
      </c>
      <c r="C533" s="32" t="s">
        <v>712</v>
      </c>
      <c r="D533" s="32" t="s">
        <v>614</v>
      </c>
      <c r="E533" s="32" t="s">
        <v>890</v>
      </c>
      <c r="F533" s="32" t="s">
        <v>660</v>
      </c>
      <c r="G533" s="32" t="s">
        <v>38</v>
      </c>
      <c r="H533" s="32" t="s">
        <v>613</v>
      </c>
      <c r="I533" s="32" t="s">
        <v>613</v>
      </c>
      <c r="J533" s="32" t="s">
        <v>38</v>
      </c>
      <c r="K533" s="32" t="s">
        <v>602</v>
      </c>
      <c r="L533" s="32" t="s">
        <v>605</v>
      </c>
      <c r="M533" s="32" t="s">
        <v>200</v>
      </c>
      <c r="O533" s="32" t="s">
        <v>60</v>
      </c>
      <c r="P533" s="32" t="s">
        <v>74</v>
      </c>
      <c r="Q533" s="32" t="s">
        <v>107</v>
      </c>
      <c r="S533" s="32" t="s">
        <v>54</v>
      </c>
      <c r="T533" s="32" t="s">
        <v>92</v>
      </c>
      <c r="U533" s="32" t="s">
        <v>67</v>
      </c>
      <c r="V533" s="32" t="s">
        <v>45</v>
      </c>
      <c r="W533" s="32" t="s">
        <v>46</v>
      </c>
    </row>
    <row r="534" spans="1:23">
      <c r="A534" s="32" t="s">
        <v>597</v>
      </c>
      <c r="B534" s="32" t="s">
        <v>918</v>
      </c>
      <c r="C534" s="32" t="s">
        <v>712</v>
      </c>
      <c r="D534" s="32" t="s">
        <v>778</v>
      </c>
      <c r="E534" s="32" t="s">
        <v>890</v>
      </c>
      <c r="F534" s="32" t="s">
        <v>660</v>
      </c>
      <c r="G534" s="32" t="s">
        <v>602</v>
      </c>
      <c r="H534" s="32" t="s">
        <v>602</v>
      </c>
      <c r="I534" s="32" t="s">
        <v>602</v>
      </c>
      <c r="J534" s="32" t="s">
        <v>602</v>
      </c>
      <c r="K534" s="32" t="s">
        <v>602</v>
      </c>
      <c r="M534" s="32" t="s">
        <v>70</v>
      </c>
      <c r="N534" s="32" t="s">
        <v>39</v>
      </c>
      <c r="O534" s="32" t="s">
        <v>40</v>
      </c>
      <c r="P534" s="32" t="s">
        <v>41</v>
      </c>
      <c r="Q534" s="32" t="s">
        <v>107</v>
      </c>
      <c r="S534" s="32" t="s">
        <v>54</v>
      </c>
      <c r="T534" s="32" t="s">
        <v>54</v>
      </c>
      <c r="U534" s="32" t="s">
        <v>67</v>
      </c>
      <c r="V534" s="32" t="s">
        <v>68</v>
      </c>
      <c r="W534" s="32" t="s">
        <v>46</v>
      </c>
    </row>
    <row r="535" spans="1:23">
      <c r="A535" s="32" t="s">
        <v>597</v>
      </c>
      <c r="B535" s="32" t="s">
        <v>918</v>
      </c>
      <c r="C535" s="32" t="s">
        <v>922</v>
      </c>
      <c r="D535" s="32" t="s">
        <v>792</v>
      </c>
      <c r="E535" s="32" t="s">
        <v>890</v>
      </c>
      <c r="F535" s="32" t="s">
        <v>660</v>
      </c>
      <c r="G535" s="32" t="s">
        <v>602</v>
      </c>
      <c r="H535" s="32" t="s">
        <v>602</v>
      </c>
      <c r="I535" s="32" t="s">
        <v>50</v>
      </c>
      <c r="J535" s="32" t="s">
        <v>38</v>
      </c>
      <c r="K535" s="32" t="s">
        <v>602</v>
      </c>
      <c r="L535" s="32" t="s">
        <v>603</v>
      </c>
      <c r="M535" s="32" t="s">
        <v>98</v>
      </c>
      <c r="N535" s="32" t="s">
        <v>119</v>
      </c>
      <c r="O535" s="32" t="s">
        <v>106</v>
      </c>
      <c r="P535" s="32" t="s">
        <v>41</v>
      </c>
      <c r="Q535" s="32" t="s">
        <v>107</v>
      </c>
      <c r="S535" s="32" t="s">
        <v>54</v>
      </c>
      <c r="T535" s="32" t="s">
        <v>44</v>
      </c>
      <c r="U535" s="32" t="s">
        <v>82</v>
      </c>
      <c r="V535" s="32" t="s">
        <v>45</v>
      </c>
      <c r="W535" s="32" t="s">
        <v>46</v>
      </c>
    </row>
    <row r="536" spans="1:23">
      <c r="A536" s="32" t="s">
        <v>597</v>
      </c>
      <c r="B536" s="32" t="s">
        <v>918</v>
      </c>
      <c r="C536" s="32" t="s">
        <v>922</v>
      </c>
      <c r="D536" s="32" t="s">
        <v>792</v>
      </c>
      <c r="E536" s="32" t="s">
        <v>890</v>
      </c>
      <c r="F536" s="32" t="s">
        <v>660</v>
      </c>
      <c r="G536" s="32" t="s">
        <v>38</v>
      </c>
      <c r="H536" s="32" t="s">
        <v>38</v>
      </c>
      <c r="I536" s="32" t="s">
        <v>50</v>
      </c>
      <c r="J536" s="32" t="s">
        <v>38</v>
      </c>
      <c r="K536" s="32" t="s">
        <v>602</v>
      </c>
      <c r="L536" s="32" t="s">
        <v>603</v>
      </c>
      <c r="M536" s="32" t="s">
        <v>406</v>
      </c>
      <c r="N536" s="32" t="s">
        <v>73</v>
      </c>
      <c r="O536" s="32" t="s">
        <v>40</v>
      </c>
      <c r="P536" s="32" t="s">
        <v>74</v>
      </c>
      <c r="Q536" s="32" t="s">
        <v>107</v>
      </c>
      <c r="S536" s="32" t="s">
        <v>54</v>
      </c>
      <c r="T536" s="32" t="s">
        <v>44</v>
      </c>
      <c r="U536" s="32" t="s">
        <v>82</v>
      </c>
      <c r="V536" s="32" t="s">
        <v>62</v>
      </c>
      <c r="W536" s="32" t="s">
        <v>46</v>
      </c>
    </row>
    <row r="537" spans="1:23">
      <c r="A537" s="32" t="s">
        <v>597</v>
      </c>
      <c r="B537" s="32" t="s">
        <v>918</v>
      </c>
      <c r="C537" s="32" t="s">
        <v>922</v>
      </c>
      <c r="D537" s="32" t="s">
        <v>792</v>
      </c>
      <c r="E537" s="32" t="s">
        <v>890</v>
      </c>
      <c r="F537" s="32" t="s">
        <v>660</v>
      </c>
      <c r="G537" s="32" t="s">
        <v>602</v>
      </c>
      <c r="H537" s="32" t="s">
        <v>613</v>
      </c>
      <c r="I537" s="32" t="s">
        <v>622</v>
      </c>
      <c r="J537" s="32" t="s">
        <v>602</v>
      </c>
      <c r="K537" s="32" t="s">
        <v>602</v>
      </c>
      <c r="L537" s="32" t="s">
        <v>603</v>
      </c>
      <c r="M537" s="32" t="s">
        <v>77</v>
      </c>
      <c r="N537" s="32" t="s">
        <v>80</v>
      </c>
      <c r="O537" s="32" t="s">
        <v>40</v>
      </c>
      <c r="P537" s="32" t="s">
        <v>92</v>
      </c>
      <c r="Q537" s="32" t="s">
        <v>107</v>
      </c>
      <c r="S537" s="32" t="s">
        <v>92</v>
      </c>
      <c r="T537" s="32" t="s">
        <v>44</v>
      </c>
      <c r="U537" s="32" t="s">
        <v>82</v>
      </c>
      <c r="W537" s="32" t="s">
        <v>121</v>
      </c>
    </row>
    <row r="538" spans="1:23">
      <c r="A538" s="32" t="s">
        <v>597</v>
      </c>
      <c r="B538" s="32" t="s">
        <v>918</v>
      </c>
      <c r="C538" s="32" t="s">
        <v>922</v>
      </c>
      <c r="D538" s="32" t="s">
        <v>792</v>
      </c>
      <c r="E538" s="32" t="s">
        <v>890</v>
      </c>
      <c r="F538" s="32" t="s">
        <v>660</v>
      </c>
      <c r="G538" s="32" t="s">
        <v>38</v>
      </c>
      <c r="H538" s="32" t="s">
        <v>38</v>
      </c>
      <c r="I538" s="32" t="s">
        <v>50</v>
      </c>
      <c r="J538" s="32" t="s">
        <v>38</v>
      </c>
      <c r="K538" s="32" t="s">
        <v>38</v>
      </c>
      <c r="L538" s="32" t="s">
        <v>603</v>
      </c>
      <c r="M538" s="32" t="s">
        <v>131</v>
      </c>
      <c r="N538" s="32" t="s">
        <v>119</v>
      </c>
      <c r="O538" s="32" t="s">
        <v>52</v>
      </c>
      <c r="P538" s="32" t="s">
        <v>92</v>
      </c>
      <c r="Q538" s="32" t="s">
        <v>107</v>
      </c>
      <c r="S538" s="32" t="s">
        <v>54</v>
      </c>
      <c r="T538" s="32" t="s">
        <v>44</v>
      </c>
      <c r="U538" s="32" t="s">
        <v>61</v>
      </c>
      <c r="W538" s="32" t="s">
        <v>46</v>
      </c>
    </row>
    <row r="539" spans="1:23">
      <c r="A539" s="32" t="s">
        <v>597</v>
      </c>
      <c r="B539" s="32" t="s">
        <v>918</v>
      </c>
      <c r="C539" s="32" t="s">
        <v>922</v>
      </c>
      <c r="D539" s="32" t="s">
        <v>792</v>
      </c>
      <c r="E539" s="32" t="s">
        <v>890</v>
      </c>
      <c r="F539" s="32" t="s">
        <v>660</v>
      </c>
      <c r="G539" s="32" t="s">
        <v>38</v>
      </c>
      <c r="H539" s="32" t="s">
        <v>613</v>
      </c>
      <c r="I539" s="32" t="s">
        <v>50</v>
      </c>
      <c r="J539" s="32" t="s">
        <v>613</v>
      </c>
      <c r="K539" s="32" t="s">
        <v>38</v>
      </c>
      <c r="L539" s="32" t="s">
        <v>603</v>
      </c>
      <c r="M539" s="32" t="s">
        <v>127</v>
      </c>
      <c r="N539" s="32" t="s">
        <v>80</v>
      </c>
      <c r="O539" s="32" t="s">
        <v>40</v>
      </c>
      <c r="P539" s="32" t="s">
        <v>74</v>
      </c>
      <c r="Q539" s="32" t="s">
        <v>107</v>
      </c>
      <c r="S539" s="32" t="s">
        <v>54</v>
      </c>
      <c r="T539" s="32" t="s">
        <v>44</v>
      </c>
      <c r="U539" s="32" t="s">
        <v>61</v>
      </c>
      <c r="V539" s="32" t="s">
        <v>62</v>
      </c>
      <c r="W539" s="32" t="s">
        <v>121</v>
      </c>
    </row>
    <row r="540" spans="1:23">
      <c r="A540" s="32" t="s">
        <v>597</v>
      </c>
      <c r="B540" s="32" t="s">
        <v>918</v>
      </c>
      <c r="C540" s="32" t="s">
        <v>922</v>
      </c>
      <c r="D540" s="32" t="s">
        <v>792</v>
      </c>
      <c r="E540" s="32" t="s">
        <v>890</v>
      </c>
      <c r="F540" s="32" t="s">
        <v>660</v>
      </c>
      <c r="G540" s="32" t="s">
        <v>613</v>
      </c>
      <c r="H540" s="32" t="s">
        <v>38</v>
      </c>
      <c r="I540" s="32" t="s">
        <v>613</v>
      </c>
      <c r="J540" s="32" t="s">
        <v>613</v>
      </c>
      <c r="K540" s="32" t="s">
        <v>38</v>
      </c>
      <c r="L540" s="32" t="s">
        <v>605</v>
      </c>
      <c r="M540" s="32" t="s">
        <v>132</v>
      </c>
      <c r="N540" s="32" t="s">
        <v>73</v>
      </c>
      <c r="O540" s="32" t="s">
        <v>60</v>
      </c>
      <c r="P540" s="32" t="s">
        <v>92</v>
      </c>
      <c r="Q540" s="32" t="s">
        <v>101</v>
      </c>
      <c r="S540" s="32" t="s">
        <v>54</v>
      </c>
      <c r="T540" s="32" t="s">
        <v>92</v>
      </c>
      <c r="U540" s="32" t="s">
        <v>55</v>
      </c>
      <c r="V540" s="32" t="s">
        <v>68</v>
      </c>
      <c r="W540" s="32" t="s">
        <v>189</v>
      </c>
    </row>
    <row r="541" spans="1:23">
      <c r="A541" s="32" t="s">
        <v>597</v>
      </c>
      <c r="B541" s="32" t="s">
        <v>918</v>
      </c>
      <c r="C541" s="32" t="s">
        <v>923</v>
      </c>
      <c r="D541" s="32" t="s">
        <v>646</v>
      </c>
      <c r="E541" s="32" t="s">
        <v>890</v>
      </c>
      <c r="F541" s="32" t="s">
        <v>660</v>
      </c>
      <c r="G541" s="32" t="s">
        <v>602</v>
      </c>
      <c r="H541" s="32" t="s">
        <v>38</v>
      </c>
      <c r="I541" s="32" t="s">
        <v>613</v>
      </c>
      <c r="J541" s="32" t="s">
        <v>38</v>
      </c>
      <c r="K541" s="32" t="s">
        <v>613</v>
      </c>
      <c r="L541" s="32" t="s">
        <v>605</v>
      </c>
      <c r="M541" s="32" t="s">
        <v>505</v>
      </c>
      <c r="N541" s="32" t="s">
        <v>80</v>
      </c>
      <c r="O541" s="32" t="s">
        <v>60</v>
      </c>
      <c r="P541" s="32" t="s">
        <v>41</v>
      </c>
      <c r="Q541" s="32" t="s">
        <v>107</v>
      </c>
      <c r="S541" s="32" t="s">
        <v>54</v>
      </c>
      <c r="T541" s="32" t="s">
        <v>44</v>
      </c>
      <c r="U541" s="32" t="s">
        <v>55</v>
      </c>
      <c r="V541" s="32" t="s">
        <v>45</v>
      </c>
      <c r="W541" s="32" t="s">
        <v>141</v>
      </c>
    </row>
    <row r="542" spans="1:23">
      <c r="A542" s="32" t="s">
        <v>597</v>
      </c>
      <c r="B542" s="32" t="s">
        <v>918</v>
      </c>
      <c r="C542" s="32" t="s">
        <v>924</v>
      </c>
      <c r="D542" s="32" t="s">
        <v>646</v>
      </c>
      <c r="E542" s="32" t="s">
        <v>890</v>
      </c>
      <c r="F542" s="32" t="s">
        <v>660</v>
      </c>
      <c r="G542" s="32" t="s">
        <v>38</v>
      </c>
      <c r="H542" s="32" t="s">
        <v>38</v>
      </c>
      <c r="I542" s="32" t="s">
        <v>38</v>
      </c>
      <c r="J542" s="32" t="s">
        <v>38</v>
      </c>
      <c r="K542" s="32" t="s">
        <v>38</v>
      </c>
      <c r="L542" s="32" t="s">
        <v>603</v>
      </c>
      <c r="M542" s="32" t="s">
        <v>208</v>
      </c>
      <c r="O542" s="32" t="s">
        <v>52</v>
      </c>
      <c r="P542" s="32" t="s">
        <v>41</v>
      </c>
      <c r="Q542" s="32" t="s">
        <v>107</v>
      </c>
      <c r="S542" s="32" t="s">
        <v>54</v>
      </c>
      <c r="T542" s="32" t="s">
        <v>44</v>
      </c>
      <c r="U542" s="32" t="s">
        <v>116</v>
      </c>
      <c r="V542" s="32" t="s">
        <v>68</v>
      </c>
      <c r="W542" s="32" t="s">
        <v>46</v>
      </c>
    </row>
    <row r="543" spans="1:23">
      <c r="A543" s="32" t="s">
        <v>597</v>
      </c>
      <c r="B543" s="32" t="s">
        <v>918</v>
      </c>
      <c r="C543" s="32" t="s">
        <v>924</v>
      </c>
      <c r="D543" s="32" t="s">
        <v>646</v>
      </c>
      <c r="E543" s="32" t="s">
        <v>890</v>
      </c>
      <c r="F543" s="32" t="s">
        <v>660</v>
      </c>
      <c r="G543" s="32" t="s">
        <v>38</v>
      </c>
      <c r="H543" s="32" t="s">
        <v>38</v>
      </c>
      <c r="I543" s="32" t="s">
        <v>38</v>
      </c>
      <c r="J543" s="32" t="s">
        <v>38</v>
      </c>
      <c r="K543" s="32" t="s">
        <v>38</v>
      </c>
      <c r="L543" s="32" t="s">
        <v>603</v>
      </c>
      <c r="M543" s="32" t="s">
        <v>208</v>
      </c>
      <c r="O543" s="32" t="s">
        <v>60</v>
      </c>
      <c r="P543" s="32" t="s">
        <v>74</v>
      </c>
      <c r="Q543" s="32" t="s">
        <v>101</v>
      </c>
      <c r="S543" s="32" t="s">
        <v>54</v>
      </c>
      <c r="T543" s="32" t="s">
        <v>44</v>
      </c>
      <c r="U543" s="32" t="s">
        <v>55</v>
      </c>
      <c r="V543" s="32" t="s">
        <v>68</v>
      </c>
      <c r="W543" s="32" t="s">
        <v>46</v>
      </c>
    </row>
    <row r="544" spans="1:23">
      <c r="A544" s="32" t="s">
        <v>597</v>
      </c>
      <c r="B544" s="32" t="s">
        <v>918</v>
      </c>
      <c r="C544" s="32" t="s">
        <v>924</v>
      </c>
      <c r="D544" s="32" t="s">
        <v>646</v>
      </c>
      <c r="E544" s="32" t="s">
        <v>890</v>
      </c>
      <c r="F544" s="32" t="s">
        <v>660</v>
      </c>
      <c r="G544" s="32" t="s">
        <v>38</v>
      </c>
      <c r="H544" s="32" t="s">
        <v>602</v>
      </c>
      <c r="I544" s="32" t="s">
        <v>38</v>
      </c>
      <c r="J544" s="32" t="s">
        <v>602</v>
      </c>
      <c r="K544" s="32" t="s">
        <v>602</v>
      </c>
      <c r="L544" s="32" t="s">
        <v>603</v>
      </c>
      <c r="M544" s="32" t="s">
        <v>99</v>
      </c>
      <c r="N544" s="32" t="s">
        <v>73</v>
      </c>
      <c r="O544" s="32" t="s">
        <v>60</v>
      </c>
      <c r="P544" s="32" t="s">
        <v>74</v>
      </c>
      <c r="Q544" s="32" t="s">
        <v>101</v>
      </c>
      <c r="S544" s="32" t="s">
        <v>54</v>
      </c>
      <c r="T544" s="32" t="s">
        <v>44</v>
      </c>
      <c r="U544" s="32" t="s">
        <v>67</v>
      </c>
      <c r="V544" s="32" t="s">
        <v>68</v>
      </c>
      <c r="W544" s="32" t="s">
        <v>46</v>
      </c>
    </row>
    <row r="545" spans="1:23">
      <c r="A545" s="32" t="s">
        <v>597</v>
      </c>
      <c r="B545" s="32" t="s">
        <v>918</v>
      </c>
      <c r="C545" s="32" t="s">
        <v>924</v>
      </c>
      <c r="D545" s="32" t="s">
        <v>646</v>
      </c>
      <c r="E545" s="32" t="s">
        <v>890</v>
      </c>
      <c r="F545" s="32" t="s">
        <v>660</v>
      </c>
      <c r="G545" s="32" t="s">
        <v>38</v>
      </c>
      <c r="H545" s="32" t="s">
        <v>613</v>
      </c>
      <c r="I545" s="32" t="s">
        <v>50</v>
      </c>
      <c r="J545" s="32" t="s">
        <v>38</v>
      </c>
      <c r="K545" s="32" t="s">
        <v>38</v>
      </c>
      <c r="L545" s="32" t="s">
        <v>603</v>
      </c>
      <c r="M545" s="32" t="s">
        <v>126</v>
      </c>
      <c r="N545" s="32" t="s">
        <v>119</v>
      </c>
      <c r="O545" s="32" t="s">
        <v>60</v>
      </c>
      <c r="P545" s="32" t="s">
        <v>41</v>
      </c>
      <c r="Q545" s="32" t="s">
        <v>107</v>
      </c>
      <c r="S545" s="32" t="s">
        <v>54</v>
      </c>
      <c r="T545" s="32" t="s">
        <v>44</v>
      </c>
      <c r="U545" s="32" t="s">
        <v>55</v>
      </c>
      <c r="V545" s="32" t="s">
        <v>45</v>
      </c>
      <c r="W545" s="32" t="s">
        <v>46</v>
      </c>
    </row>
    <row r="546" spans="1:23">
      <c r="A546" s="32" t="s">
        <v>597</v>
      </c>
      <c r="B546" s="32" t="s">
        <v>918</v>
      </c>
      <c r="C546" s="32" t="s">
        <v>924</v>
      </c>
      <c r="D546" s="32" t="s">
        <v>802</v>
      </c>
      <c r="E546" s="32" t="s">
        <v>890</v>
      </c>
      <c r="F546" s="32" t="s">
        <v>660</v>
      </c>
      <c r="G546" s="32" t="s">
        <v>602</v>
      </c>
      <c r="H546" s="32" t="s">
        <v>602</v>
      </c>
      <c r="I546" s="32" t="s">
        <v>602</v>
      </c>
      <c r="J546" s="32" t="s">
        <v>602</v>
      </c>
      <c r="K546" s="32" t="s">
        <v>602</v>
      </c>
      <c r="L546" s="32" t="s">
        <v>605</v>
      </c>
      <c r="M546" s="32" t="s">
        <v>56</v>
      </c>
      <c r="N546" s="32" t="s">
        <v>73</v>
      </c>
      <c r="O546" s="32" t="s">
        <v>60</v>
      </c>
      <c r="P546" s="32" t="s">
        <v>74</v>
      </c>
      <c r="Q546" s="32" t="s">
        <v>107</v>
      </c>
      <c r="S546" s="32" t="s">
        <v>54</v>
      </c>
      <c r="T546" s="32" t="s">
        <v>44</v>
      </c>
      <c r="U546" s="32" t="s">
        <v>61</v>
      </c>
      <c r="V546" s="32" t="s">
        <v>68</v>
      </c>
      <c r="W546" s="32" t="s">
        <v>46</v>
      </c>
    </row>
    <row r="547" spans="1:23">
      <c r="A547" s="32" t="s">
        <v>597</v>
      </c>
      <c r="B547" s="32" t="s">
        <v>918</v>
      </c>
      <c r="C547" s="32" t="s">
        <v>925</v>
      </c>
      <c r="D547" s="32" t="s">
        <v>714</v>
      </c>
      <c r="E547" s="32" t="s">
        <v>890</v>
      </c>
      <c r="F547" s="32" t="s">
        <v>660</v>
      </c>
      <c r="G547" s="32" t="s">
        <v>38</v>
      </c>
      <c r="H547" s="32" t="s">
        <v>38</v>
      </c>
      <c r="I547" s="32" t="s">
        <v>50</v>
      </c>
      <c r="J547" s="32" t="s">
        <v>38</v>
      </c>
      <c r="K547" s="32" t="s">
        <v>602</v>
      </c>
      <c r="M547" s="32" t="s">
        <v>123</v>
      </c>
      <c r="N547" s="32" t="s">
        <v>51</v>
      </c>
      <c r="O547" s="32" t="s">
        <v>52</v>
      </c>
      <c r="P547" s="32" t="s">
        <v>41</v>
      </c>
      <c r="Q547" s="32" t="s">
        <v>107</v>
      </c>
      <c r="S547" s="32" t="s">
        <v>54</v>
      </c>
      <c r="T547" s="32" t="s">
        <v>44</v>
      </c>
      <c r="U547" s="32" t="s">
        <v>55</v>
      </c>
      <c r="V547" s="32" t="s">
        <v>45</v>
      </c>
      <c r="W547" s="32" t="s">
        <v>46</v>
      </c>
    </row>
    <row r="548" spans="1:23">
      <c r="A548" s="32" t="s">
        <v>597</v>
      </c>
      <c r="B548" s="32" t="s">
        <v>918</v>
      </c>
      <c r="C548" s="32" t="s">
        <v>926</v>
      </c>
      <c r="D548" s="32" t="s">
        <v>714</v>
      </c>
      <c r="E548" s="32" t="s">
        <v>890</v>
      </c>
      <c r="F548" s="32" t="s">
        <v>660</v>
      </c>
      <c r="G548" s="32" t="s">
        <v>602</v>
      </c>
      <c r="H548" s="32" t="s">
        <v>602</v>
      </c>
      <c r="I548" s="32" t="s">
        <v>38</v>
      </c>
      <c r="J548" s="32" t="s">
        <v>602</v>
      </c>
      <c r="K548" s="32" t="s">
        <v>602</v>
      </c>
      <c r="L548" s="32" t="s">
        <v>603</v>
      </c>
      <c r="M548" s="32" t="s">
        <v>128</v>
      </c>
      <c r="N548" s="32" t="s">
        <v>51</v>
      </c>
      <c r="O548" s="32" t="s">
        <v>52</v>
      </c>
      <c r="P548" s="32" t="s">
        <v>41</v>
      </c>
      <c r="Q548" s="32" t="s">
        <v>107</v>
      </c>
      <c r="S548" s="32" t="s">
        <v>54</v>
      </c>
      <c r="T548" s="32" t="s">
        <v>44</v>
      </c>
      <c r="U548" s="32" t="s">
        <v>67</v>
      </c>
    </row>
    <row r="549" spans="1:23">
      <c r="A549" s="32" t="s">
        <v>597</v>
      </c>
      <c r="B549" s="32" t="s">
        <v>918</v>
      </c>
      <c r="C549" s="32" t="s">
        <v>926</v>
      </c>
      <c r="D549" s="32" t="s">
        <v>714</v>
      </c>
      <c r="E549" s="32" t="s">
        <v>890</v>
      </c>
      <c r="F549" s="32" t="s">
        <v>660</v>
      </c>
      <c r="G549" s="32" t="s">
        <v>602</v>
      </c>
      <c r="H549" s="32" t="s">
        <v>38</v>
      </c>
      <c r="I549" s="32" t="s">
        <v>38</v>
      </c>
      <c r="J549" s="32" t="s">
        <v>602</v>
      </c>
      <c r="K549" s="32" t="s">
        <v>602</v>
      </c>
      <c r="L549" s="32" t="s">
        <v>603</v>
      </c>
      <c r="M549" s="32" t="s">
        <v>120</v>
      </c>
      <c r="N549" s="32" t="s">
        <v>51</v>
      </c>
      <c r="O549" s="32" t="s">
        <v>52</v>
      </c>
      <c r="P549" s="32" t="s">
        <v>74</v>
      </c>
      <c r="Q549" s="32" t="s">
        <v>107</v>
      </c>
      <c r="S549" s="32" t="s">
        <v>54</v>
      </c>
      <c r="T549" s="32" t="s">
        <v>44</v>
      </c>
      <c r="U549" s="32" t="s">
        <v>82</v>
      </c>
      <c r="V549" s="32" t="s">
        <v>45</v>
      </c>
      <c r="W549" s="32" t="s">
        <v>102</v>
      </c>
    </row>
    <row r="550" spans="1:23">
      <c r="A550" s="32" t="s">
        <v>597</v>
      </c>
      <c r="B550" s="32" t="s">
        <v>918</v>
      </c>
      <c r="C550" s="32" t="s">
        <v>926</v>
      </c>
      <c r="D550" s="32" t="s">
        <v>714</v>
      </c>
      <c r="E550" s="32" t="s">
        <v>890</v>
      </c>
      <c r="F550" s="32" t="s">
        <v>660</v>
      </c>
      <c r="G550" s="32" t="s">
        <v>602</v>
      </c>
      <c r="H550" s="32" t="s">
        <v>602</v>
      </c>
      <c r="I550" s="32" t="s">
        <v>602</v>
      </c>
      <c r="J550" s="32" t="s">
        <v>602</v>
      </c>
      <c r="K550" s="32" t="s">
        <v>602</v>
      </c>
      <c r="L550" s="32" t="s">
        <v>603</v>
      </c>
      <c r="M550" s="32" t="s">
        <v>56</v>
      </c>
      <c r="N550" s="32" t="s">
        <v>73</v>
      </c>
      <c r="O550" s="32" t="s">
        <v>52</v>
      </c>
      <c r="P550" s="32" t="s">
        <v>74</v>
      </c>
      <c r="Q550" s="32" t="s">
        <v>107</v>
      </c>
      <c r="S550" s="32" t="s">
        <v>54</v>
      </c>
      <c r="T550" s="32" t="s">
        <v>44</v>
      </c>
      <c r="U550" s="32" t="s">
        <v>82</v>
      </c>
      <c r="V550" s="32" t="s">
        <v>45</v>
      </c>
      <c r="W550" s="32" t="s">
        <v>46</v>
      </c>
    </row>
    <row r="551" spans="1:23">
      <c r="A551" s="32" t="s">
        <v>597</v>
      </c>
      <c r="B551" s="32" t="s">
        <v>927</v>
      </c>
      <c r="C551" s="32" t="s">
        <v>928</v>
      </c>
      <c r="D551" s="32" t="s">
        <v>929</v>
      </c>
      <c r="E551" s="32" t="s">
        <v>930</v>
      </c>
      <c r="F551" s="32" t="s">
        <v>931</v>
      </c>
      <c r="G551" s="32" t="s">
        <v>602</v>
      </c>
      <c r="H551" s="32" t="s">
        <v>38</v>
      </c>
      <c r="I551" s="32" t="s">
        <v>38</v>
      </c>
      <c r="J551" s="32" t="s">
        <v>38</v>
      </c>
      <c r="K551" s="32" t="s">
        <v>602</v>
      </c>
      <c r="L551" s="32" t="s">
        <v>603</v>
      </c>
      <c r="M551" s="32" t="s">
        <v>467</v>
      </c>
      <c r="N551" s="32" t="s">
        <v>51</v>
      </c>
      <c r="O551" s="32" t="s">
        <v>52</v>
      </c>
      <c r="P551" s="32" t="s">
        <v>41</v>
      </c>
      <c r="Q551" s="32" t="s">
        <v>107</v>
      </c>
      <c r="S551" s="32" t="s">
        <v>54</v>
      </c>
      <c r="T551" s="32" t="s">
        <v>44</v>
      </c>
      <c r="U551" s="32" t="s">
        <v>55</v>
      </c>
      <c r="V551" s="32" t="s">
        <v>45</v>
      </c>
      <c r="W551" s="32" t="s">
        <v>46</v>
      </c>
    </row>
    <row r="552" spans="1:23">
      <c r="A552" s="32" t="s">
        <v>597</v>
      </c>
      <c r="B552" s="32" t="s">
        <v>927</v>
      </c>
      <c r="C552" s="32" t="s">
        <v>932</v>
      </c>
      <c r="D552" s="32" t="s">
        <v>933</v>
      </c>
      <c r="E552" s="32" t="s">
        <v>930</v>
      </c>
      <c r="F552" s="32" t="s">
        <v>931</v>
      </c>
      <c r="G552" s="32" t="s">
        <v>602</v>
      </c>
      <c r="H552" s="32" t="s">
        <v>602</v>
      </c>
      <c r="I552" s="32" t="s">
        <v>38</v>
      </c>
      <c r="J552" s="32" t="s">
        <v>38</v>
      </c>
      <c r="K552" s="32" t="s">
        <v>602</v>
      </c>
      <c r="L552" s="32" t="s">
        <v>603</v>
      </c>
      <c r="M552" s="32" t="s">
        <v>422</v>
      </c>
      <c r="O552" s="32" t="s">
        <v>106</v>
      </c>
      <c r="P552" s="32" t="s">
        <v>74</v>
      </c>
      <c r="Q552" s="32" t="s">
        <v>107</v>
      </c>
      <c r="S552" s="32" t="s">
        <v>54</v>
      </c>
      <c r="T552" s="32" t="s">
        <v>44</v>
      </c>
      <c r="U552" s="32" t="s">
        <v>67</v>
      </c>
      <c r="V552" s="32" t="s">
        <v>45</v>
      </c>
      <c r="W552" s="32" t="s">
        <v>141</v>
      </c>
    </row>
    <row r="553" spans="1:23">
      <c r="A553" s="32" t="s">
        <v>597</v>
      </c>
      <c r="B553" s="32" t="s">
        <v>927</v>
      </c>
      <c r="C553" s="32" t="s">
        <v>716</v>
      </c>
      <c r="D553" s="32" t="s">
        <v>791</v>
      </c>
      <c r="E553" s="32" t="s">
        <v>930</v>
      </c>
      <c r="F553" s="32" t="s">
        <v>931</v>
      </c>
      <c r="G553" s="32" t="s">
        <v>602</v>
      </c>
      <c r="H553" s="32" t="s">
        <v>38</v>
      </c>
      <c r="I553" s="32" t="s">
        <v>38</v>
      </c>
      <c r="J553" s="32" t="s">
        <v>602</v>
      </c>
      <c r="K553" s="32" t="s">
        <v>602</v>
      </c>
      <c r="L553" s="32" t="s">
        <v>603</v>
      </c>
      <c r="M553" s="32" t="s">
        <v>77</v>
      </c>
      <c r="N553" s="32" t="s">
        <v>51</v>
      </c>
      <c r="O553" s="32" t="s">
        <v>52</v>
      </c>
      <c r="P553" s="32" t="s">
        <v>74</v>
      </c>
      <c r="Q553" s="32" t="s">
        <v>107</v>
      </c>
      <c r="S553" s="32" t="s">
        <v>54</v>
      </c>
      <c r="T553" s="32" t="s">
        <v>44</v>
      </c>
      <c r="U553" s="32" t="s">
        <v>82</v>
      </c>
      <c r="V553" s="32" t="s">
        <v>45</v>
      </c>
      <c r="W553" s="32" t="s">
        <v>46</v>
      </c>
    </row>
    <row r="554" spans="1:23">
      <c r="A554" s="32" t="s">
        <v>597</v>
      </c>
      <c r="B554" s="32" t="s">
        <v>927</v>
      </c>
      <c r="C554" s="32" t="s">
        <v>716</v>
      </c>
      <c r="D554" s="32" t="s">
        <v>791</v>
      </c>
      <c r="E554" s="32" t="s">
        <v>930</v>
      </c>
      <c r="F554" s="32" t="s">
        <v>931</v>
      </c>
      <c r="G554" s="32" t="s">
        <v>602</v>
      </c>
      <c r="H554" s="32" t="s">
        <v>602</v>
      </c>
      <c r="I554" s="32" t="s">
        <v>613</v>
      </c>
      <c r="J554" s="32" t="s">
        <v>38</v>
      </c>
      <c r="K554" s="32" t="s">
        <v>38</v>
      </c>
      <c r="L554" s="32" t="s">
        <v>605</v>
      </c>
      <c r="M554" s="32" t="s">
        <v>34</v>
      </c>
      <c r="N554" s="32" t="s">
        <v>73</v>
      </c>
      <c r="O554" s="32" t="s">
        <v>52</v>
      </c>
      <c r="P554" s="32" t="s">
        <v>74</v>
      </c>
      <c r="Q554" s="32" t="s">
        <v>107</v>
      </c>
      <c r="S554" s="32" t="s">
        <v>44</v>
      </c>
      <c r="T554" s="32" t="s">
        <v>44</v>
      </c>
      <c r="U554" s="32" t="s">
        <v>82</v>
      </c>
      <c r="V554" s="32" t="s">
        <v>68</v>
      </c>
      <c r="W554" s="32" t="s">
        <v>46</v>
      </c>
    </row>
    <row r="555" spans="1:23">
      <c r="A555" s="32" t="s">
        <v>597</v>
      </c>
      <c r="B555" s="32" t="s">
        <v>927</v>
      </c>
      <c r="C555" s="32" t="s">
        <v>934</v>
      </c>
      <c r="D555" s="32" t="s">
        <v>791</v>
      </c>
      <c r="E555" s="32" t="s">
        <v>930</v>
      </c>
      <c r="F555" s="32" t="s">
        <v>931</v>
      </c>
      <c r="G555" s="32" t="s">
        <v>602</v>
      </c>
      <c r="H555" s="32" t="s">
        <v>602</v>
      </c>
      <c r="I555" s="32" t="s">
        <v>602</v>
      </c>
      <c r="J555" s="32" t="s">
        <v>602</v>
      </c>
      <c r="K555" s="32" t="s">
        <v>602</v>
      </c>
      <c r="L555" s="32" t="s">
        <v>603</v>
      </c>
      <c r="M555" s="32" t="s">
        <v>131</v>
      </c>
      <c r="N555" s="32" t="s">
        <v>119</v>
      </c>
      <c r="O555" s="32" t="s">
        <v>52</v>
      </c>
      <c r="P555" s="32" t="s">
        <v>41</v>
      </c>
      <c r="Q555" s="32" t="s">
        <v>107</v>
      </c>
      <c r="S555" s="32" t="s">
        <v>54</v>
      </c>
      <c r="T555" s="32" t="s">
        <v>44</v>
      </c>
      <c r="U555" s="32" t="s">
        <v>61</v>
      </c>
      <c r="V555" s="32" t="s">
        <v>45</v>
      </c>
      <c r="W555" s="32" t="s">
        <v>46</v>
      </c>
    </row>
    <row r="556" spans="1:23">
      <c r="A556" s="32" t="s">
        <v>597</v>
      </c>
      <c r="B556" s="32" t="s">
        <v>927</v>
      </c>
      <c r="C556" s="32" t="s">
        <v>934</v>
      </c>
      <c r="D556" s="32" t="s">
        <v>791</v>
      </c>
      <c r="E556" s="32" t="s">
        <v>930</v>
      </c>
      <c r="F556" s="32" t="s">
        <v>931</v>
      </c>
      <c r="G556" s="32" t="s">
        <v>602</v>
      </c>
      <c r="H556" s="32" t="s">
        <v>38</v>
      </c>
      <c r="I556" s="32" t="s">
        <v>38</v>
      </c>
      <c r="J556" s="32" t="s">
        <v>602</v>
      </c>
      <c r="K556" s="32" t="s">
        <v>602</v>
      </c>
      <c r="L556" s="32" t="s">
        <v>603</v>
      </c>
      <c r="M556" s="32" t="s">
        <v>126</v>
      </c>
      <c r="N556" s="32" t="s">
        <v>51</v>
      </c>
      <c r="O556" s="32" t="s">
        <v>40</v>
      </c>
      <c r="P556" s="32" t="s">
        <v>74</v>
      </c>
      <c r="Q556" s="32" t="s">
        <v>107</v>
      </c>
      <c r="S556" s="32" t="s">
        <v>54</v>
      </c>
      <c r="T556" s="32" t="s">
        <v>44</v>
      </c>
      <c r="U556" s="32" t="s">
        <v>82</v>
      </c>
      <c r="V556" s="32" t="s">
        <v>45</v>
      </c>
      <c r="W556" s="32" t="s">
        <v>46</v>
      </c>
    </row>
    <row r="557" spans="1:23">
      <c r="A557" s="32" t="s">
        <v>597</v>
      </c>
      <c r="B557" s="32" t="s">
        <v>927</v>
      </c>
      <c r="C557" s="32" t="s">
        <v>716</v>
      </c>
      <c r="D557" s="32" t="s">
        <v>791</v>
      </c>
      <c r="E557" s="32" t="s">
        <v>930</v>
      </c>
      <c r="F557" s="32" t="s">
        <v>931</v>
      </c>
      <c r="G557" s="32" t="s">
        <v>602</v>
      </c>
      <c r="H557" s="32" t="s">
        <v>38</v>
      </c>
      <c r="I557" s="32" t="s">
        <v>50</v>
      </c>
      <c r="J557" s="32" t="s">
        <v>38</v>
      </c>
      <c r="K557" s="32" t="s">
        <v>38</v>
      </c>
      <c r="L557" s="32" t="s">
        <v>603</v>
      </c>
      <c r="M557" s="32" t="s">
        <v>654</v>
      </c>
      <c r="N557" s="32" t="s">
        <v>51</v>
      </c>
      <c r="O557" s="32" t="s">
        <v>52</v>
      </c>
      <c r="P557" s="32" t="s">
        <v>74</v>
      </c>
      <c r="Q557" s="32" t="s">
        <v>42</v>
      </c>
      <c r="S557" s="32" t="s">
        <v>54</v>
      </c>
      <c r="T557" s="32" t="s">
        <v>44</v>
      </c>
      <c r="U557" s="32" t="s">
        <v>67</v>
      </c>
      <c r="V557" s="32" t="s">
        <v>45</v>
      </c>
      <c r="W557" s="32" t="s">
        <v>46</v>
      </c>
    </row>
    <row r="558" spans="1:23">
      <c r="A558" s="32" t="s">
        <v>597</v>
      </c>
      <c r="B558" s="32" t="s">
        <v>927</v>
      </c>
      <c r="C558" s="32" t="s">
        <v>716</v>
      </c>
      <c r="D558" s="32" t="s">
        <v>791</v>
      </c>
      <c r="E558" s="32" t="s">
        <v>930</v>
      </c>
      <c r="F558" s="32" t="s">
        <v>931</v>
      </c>
      <c r="G558" s="32" t="s">
        <v>602</v>
      </c>
      <c r="H558" s="32" t="s">
        <v>38</v>
      </c>
      <c r="I558" s="32" t="s">
        <v>602</v>
      </c>
      <c r="J558" s="32" t="s">
        <v>602</v>
      </c>
      <c r="K558" s="32" t="s">
        <v>602</v>
      </c>
      <c r="L558" s="32" t="s">
        <v>603</v>
      </c>
      <c r="M558" s="32" t="s">
        <v>120</v>
      </c>
      <c r="N558" s="32" t="s">
        <v>51</v>
      </c>
      <c r="O558" s="32" t="s">
        <v>40</v>
      </c>
      <c r="P558" s="32" t="s">
        <v>74</v>
      </c>
      <c r="Q558" s="32" t="s">
        <v>107</v>
      </c>
      <c r="S558" s="32" t="s">
        <v>54</v>
      </c>
      <c r="T558" s="32" t="s">
        <v>44</v>
      </c>
      <c r="U558" s="32" t="s">
        <v>55</v>
      </c>
      <c r="V558" s="32" t="s">
        <v>45</v>
      </c>
      <c r="W558" s="32" t="s">
        <v>46</v>
      </c>
    </row>
    <row r="559" spans="1:23">
      <c r="A559" s="32" t="s">
        <v>597</v>
      </c>
      <c r="B559" s="32" t="s">
        <v>927</v>
      </c>
      <c r="C559" s="32" t="s">
        <v>935</v>
      </c>
      <c r="D559" s="32" t="s">
        <v>795</v>
      </c>
      <c r="E559" s="32" t="s">
        <v>930</v>
      </c>
      <c r="F559" s="32" t="s">
        <v>931</v>
      </c>
      <c r="G559" s="32" t="s">
        <v>38</v>
      </c>
      <c r="H559" s="32" t="s">
        <v>613</v>
      </c>
      <c r="I559" s="32" t="s">
        <v>622</v>
      </c>
      <c r="J559" s="32" t="s">
        <v>613</v>
      </c>
      <c r="K559" s="32" t="s">
        <v>38</v>
      </c>
      <c r="M559" s="32" t="s">
        <v>120</v>
      </c>
      <c r="N559" s="32" t="s">
        <v>73</v>
      </c>
      <c r="O559" s="32" t="s">
        <v>52</v>
      </c>
      <c r="P559" s="32" t="s">
        <v>41</v>
      </c>
      <c r="Q559" s="32" t="s">
        <v>107</v>
      </c>
      <c r="S559" s="32" t="s">
        <v>54</v>
      </c>
      <c r="T559" s="32" t="s">
        <v>44</v>
      </c>
      <c r="U559" s="32" t="s">
        <v>82</v>
      </c>
      <c r="V559" s="32" t="s">
        <v>68</v>
      </c>
      <c r="W559" s="32" t="s">
        <v>46</v>
      </c>
    </row>
    <row r="560" spans="1:23">
      <c r="A560" s="32" t="s">
        <v>597</v>
      </c>
      <c r="B560" s="32" t="s">
        <v>927</v>
      </c>
      <c r="C560" s="32" t="s">
        <v>935</v>
      </c>
      <c r="D560" s="32" t="s">
        <v>795</v>
      </c>
      <c r="E560" s="32" t="s">
        <v>930</v>
      </c>
      <c r="F560" s="32" t="s">
        <v>936</v>
      </c>
      <c r="G560" s="32" t="s">
        <v>38</v>
      </c>
      <c r="H560" s="32" t="s">
        <v>38</v>
      </c>
      <c r="I560" s="32" t="s">
        <v>50</v>
      </c>
      <c r="J560" s="32" t="s">
        <v>38</v>
      </c>
      <c r="K560" s="32" t="s">
        <v>38</v>
      </c>
      <c r="L560" s="32" t="s">
        <v>603</v>
      </c>
      <c r="M560" s="32" t="s">
        <v>127</v>
      </c>
      <c r="N560" s="32" t="s">
        <v>51</v>
      </c>
      <c r="O560" s="32" t="s">
        <v>52</v>
      </c>
      <c r="P560" s="32" t="s">
        <v>74</v>
      </c>
      <c r="Q560" s="32" t="s">
        <v>107</v>
      </c>
      <c r="S560" s="32" t="s">
        <v>54</v>
      </c>
      <c r="T560" s="32" t="s">
        <v>44</v>
      </c>
      <c r="U560" s="32" t="s">
        <v>61</v>
      </c>
      <c r="V560" s="32" t="s">
        <v>45</v>
      </c>
      <c r="W560" s="32" t="s">
        <v>46</v>
      </c>
    </row>
    <row r="561" spans="1:23">
      <c r="A561" s="32" t="s">
        <v>597</v>
      </c>
      <c r="B561" s="32" t="s">
        <v>927</v>
      </c>
      <c r="C561" s="32" t="s">
        <v>935</v>
      </c>
      <c r="D561" s="32" t="s">
        <v>707</v>
      </c>
      <c r="E561" s="32" t="s">
        <v>930</v>
      </c>
      <c r="F561" s="32" t="s">
        <v>931</v>
      </c>
      <c r="G561" s="32" t="s">
        <v>38</v>
      </c>
      <c r="H561" s="32" t="s">
        <v>38</v>
      </c>
      <c r="I561" s="32" t="s">
        <v>613</v>
      </c>
      <c r="J561" s="32" t="s">
        <v>38</v>
      </c>
      <c r="K561" s="32" t="s">
        <v>38</v>
      </c>
      <c r="M561" s="32" t="s">
        <v>120</v>
      </c>
      <c r="N561" s="32" t="s">
        <v>51</v>
      </c>
      <c r="O561" s="32" t="s">
        <v>52</v>
      </c>
      <c r="P561" s="32" t="s">
        <v>74</v>
      </c>
      <c r="Q561" s="32" t="s">
        <v>107</v>
      </c>
      <c r="S561" s="32" t="s">
        <v>54</v>
      </c>
      <c r="T561" s="32" t="s">
        <v>44</v>
      </c>
      <c r="U561" s="32" t="s">
        <v>61</v>
      </c>
      <c r="V561" s="32" t="s">
        <v>45</v>
      </c>
      <c r="W561" s="32" t="s">
        <v>137</v>
      </c>
    </row>
    <row r="562" spans="1:23">
      <c r="A562" s="32" t="s">
        <v>597</v>
      </c>
      <c r="B562" s="32" t="s">
        <v>927</v>
      </c>
      <c r="C562" s="32" t="s">
        <v>935</v>
      </c>
      <c r="D562" s="32" t="s">
        <v>707</v>
      </c>
      <c r="E562" s="32" t="s">
        <v>930</v>
      </c>
      <c r="F562" s="32" t="s">
        <v>931</v>
      </c>
      <c r="G562" s="32" t="s">
        <v>50</v>
      </c>
      <c r="H562" s="32" t="s">
        <v>613</v>
      </c>
      <c r="I562" s="32" t="s">
        <v>50</v>
      </c>
      <c r="J562" s="32" t="s">
        <v>602</v>
      </c>
      <c r="K562" s="32" t="s">
        <v>602</v>
      </c>
      <c r="L562" s="32" t="s">
        <v>603</v>
      </c>
      <c r="M562" s="32" t="s">
        <v>56</v>
      </c>
      <c r="N562" s="32" t="s">
        <v>51</v>
      </c>
      <c r="O562" s="32" t="s">
        <v>52</v>
      </c>
      <c r="P562" s="32" t="s">
        <v>74</v>
      </c>
      <c r="Q562" s="32" t="s">
        <v>101</v>
      </c>
      <c r="S562" s="32" t="s">
        <v>54</v>
      </c>
      <c r="T562" s="32" t="s">
        <v>44</v>
      </c>
      <c r="U562" s="32" t="s">
        <v>82</v>
      </c>
      <c r="V562" s="32" t="s">
        <v>45</v>
      </c>
      <c r="W562" s="32" t="s">
        <v>46</v>
      </c>
    </row>
    <row r="563" spans="1:23">
      <c r="A563" s="32" t="s">
        <v>597</v>
      </c>
      <c r="B563" s="32" t="s">
        <v>937</v>
      </c>
      <c r="C563" s="32" t="s">
        <v>938</v>
      </c>
      <c r="D563" s="32" t="s">
        <v>635</v>
      </c>
      <c r="E563" s="32" t="s">
        <v>939</v>
      </c>
      <c r="F563" s="32" t="s">
        <v>936</v>
      </c>
      <c r="G563" s="32" t="s">
        <v>38</v>
      </c>
      <c r="H563" s="32" t="s">
        <v>613</v>
      </c>
      <c r="I563" s="32" t="s">
        <v>50</v>
      </c>
      <c r="J563" s="32" t="s">
        <v>38</v>
      </c>
      <c r="K563" s="32" t="s">
        <v>38</v>
      </c>
      <c r="M563" s="32" t="s">
        <v>490</v>
      </c>
      <c r="N563" s="32" t="s">
        <v>51</v>
      </c>
      <c r="O563" s="32" t="s">
        <v>145</v>
      </c>
      <c r="P563" s="32" t="s">
        <v>41</v>
      </c>
      <c r="Q563" s="32" t="s">
        <v>107</v>
      </c>
      <c r="S563" s="32" t="s">
        <v>54</v>
      </c>
      <c r="T563" s="32" t="s">
        <v>44</v>
      </c>
      <c r="U563" s="32" t="s">
        <v>67</v>
      </c>
      <c r="V563" s="32" t="s">
        <v>62</v>
      </c>
      <c r="W563" s="32" t="s">
        <v>46</v>
      </c>
    </row>
    <row r="564" spans="1:23">
      <c r="A564" s="32" t="s">
        <v>597</v>
      </c>
      <c r="B564" s="32" t="s">
        <v>937</v>
      </c>
      <c r="C564" s="32" t="s">
        <v>940</v>
      </c>
      <c r="E564" s="32" t="s">
        <v>939</v>
      </c>
      <c r="F564" s="32" t="s">
        <v>936</v>
      </c>
      <c r="G564" s="32" t="s">
        <v>602</v>
      </c>
      <c r="H564" s="32" t="s">
        <v>602</v>
      </c>
      <c r="I564" s="32" t="s">
        <v>38</v>
      </c>
      <c r="J564" s="32" t="s">
        <v>602</v>
      </c>
      <c r="K564" s="32" t="s">
        <v>602</v>
      </c>
      <c r="L564" s="32" t="s">
        <v>603</v>
      </c>
      <c r="M564" s="32" t="s">
        <v>98</v>
      </c>
      <c r="N564" s="32" t="s">
        <v>80</v>
      </c>
      <c r="O564" s="32" t="s">
        <v>125</v>
      </c>
      <c r="P564" s="32" t="s">
        <v>74</v>
      </c>
      <c r="Q564" s="32" t="s">
        <v>107</v>
      </c>
      <c r="S564" s="32" t="s">
        <v>54</v>
      </c>
      <c r="T564" s="32" t="s">
        <v>44</v>
      </c>
      <c r="U564" s="32" t="s">
        <v>67</v>
      </c>
      <c r="V564" s="32" t="s">
        <v>62</v>
      </c>
      <c r="W564" s="32" t="s">
        <v>121</v>
      </c>
    </row>
    <row r="565" spans="1:23">
      <c r="A565" s="32" t="s">
        <v>597</v>
      </c>
      <c r="B565" s="32" t="s">
        <v>937</v>
      </c>
      <c r="C565" s="32" t="s">
        <v>941</v>
      </c>
      <c r="E565" s="32" t="s">
        <v>939</v>
      </c>
      <c r="F565" s="32" t="s">
        <v>931</v>
      </c>
      <c r="G565" s="32" t="s">
        <v>602</v>
      </c>
      <c r="H565" s="32" t="s">
        <v>602</v>
      </c>
      <c r="I565" s="32" t="s">
        <v>613</v>
      </c>
      <c r="J565" s="32" t="s">
        <v>602</v>
      </c>
      <c r="K565" s="32" t="s">
        <v>602</v>
      </c>
      <c r="L565" s="32" t="s">
        <v>603</v>
      </c>
      <c r="M565" s="32" t="s">
        <v>98</v>
      </c>
      <c r="N565" s="32" t="s">
        <v>51</v>
      </c>
      <c r="O565" s="32" t="s">
        <v>145</v>
      </c>
      <c r="P565" s="32" t="s">
        <v>41</v>
      </c>
      <c r="Q565" s="32" t="s">
        <v>107</v>
      </c>
      <c r="S565" s="32" t="s">
        <v>54</v>
      </c>
      <c r="T565" s="32" t="s">
        <v>44</v>
      </c>
      <c r="U565" s="32" t="s">
        <v>82</v>
      </c>
      <c r="V565" s="32" t="s">
        <v>45</v>
      </c>
      <c r="W565" s="32" t="s">
        <v>237</v>
      </c>
    </row>
    <row r="566" spans="1:23">
      <c r="A566" s="32" t="s">
        <v>597</v>
      </c>
      <c r="B566" s="32" t="s">
        <v>937</v>
      </c>
      <c r="C566" s="32" t="s">
        <v>941</v>
      </c>
      <c r="E566" s="32" t="s">
        <v>939</v>
      </c>
      <c r="F566" s="32" t="s">
        <v>931</v>
      </c>
      <c r="G566" s="32" t="s">
        <v>38</v>
      </c>
      <c r="H566" s="32" t="s">
        <v>613</v>
      </c>
      <c r="I566" s="32" t="s">
        <v>50</v>
      </c>
      <c r="J566" s="32" t="s">
        <v>38</v>
      </c>
      <c r="K566" s="32" t="s">
        <v>613</v>
      </c>
      <c r="M566" s="32" t="s">
        <v>131</v>
      </c>
      <c r="N566" s="32" t="s">
        <v>51</v>
      </c>
      <c r="O566" s="32" t="s">
        <v>106</v>
      </c>
      <c r="P566" s="32" t="s">
        <v>41</v>
      </c>
      <c r="T566" s="32" t="s">
        <v>44</v>
      </c>
      <c r="U566" s="32" t="s">
        <v>61</v>
      </c>
      <c r="W566" s="32" t="s">
        <v>102</v>
      </c>
    </row>
    <row r="567" spans="1:23">
      <c r="A567" s="32" t="s">
        <v>597</v>
      </c>
      <c r="B567" s="32" t="s">
        <v>942</v>
      </c>
      <c r="C567" s="32" t="s">
        <v>943</v>
      </c>
      <c r="E567" s="32" t="s">
        <v>944</v>
      </c>
      <c r="G567" s="32" t="s">
        <v>602</v>
      </c>
      <c r="H567" s="32" t="s">
        <v>602</v>
      </c>
      <c r="I567" s="32" t="s">
        <v>602</v>
      </c>
      <c r="J567" s="32" t="s">
        <v>602</v>
      </c>
      <c r="K567" s="32" t="s">
        <v>602</v>
      </c>
      <c r="L567" s="32" t="s">
        <v>603</v>
      </c>
      <c r="M567" s="32" t="s">
        <v>604</v>
      </c>
      <c r="N567" s="32" t="s">
        <v>39</v>
      </c>
      <c r="O567" s="32" t="s">
        <v>60</v>
      </c>
      <c r="P567" s="32" t="s">
        <v>74</v>
      </c>
      <c r="Q567" s="32" t="s">
        <v>101</v>
      </c>
      <c r="S567" s="32" t="s">
        <v>54</v>
      </c>
      <c r="T567" s="32" t="s">
        <v>44</v>
      </c>
      <c r="U567" s="32" t="s">
        <v>55</v>
      </c>
      <c r="V567" s="32" t="s">
        <v>45</v>
      </c>
      <c r="W567" s="32" t="s">
        <v>102</v>
      </c>
    </row>
    <row r="568" spans="1:23">
      <c r="A568" s="32" t="s">
        <v>597</v>
      </c>
      <c r="B568" s="32" t="s">
        <v>942</v>
      </c>
      <c r="C568" s="32" t="s">
        <v>945</v>
      </c>
      <c r="D568" s="32" t="s">
        <v>730</v>
      </c>
      <c r="E568" s="32" t="s">
        <v>946</v>
      </c>
      <c r="G568" s="32" t="s">
        <v>602</v>
      </c>
      <c r="H568" s="32" t="s">
        <v>602</v>
      </c>
      <c r="I568" s="32" t="s">
        <v>602</v>
      </c>
      <c r="J568" s="32" t="s">
        <v>602</v>
      </c>
      <c r="K568" s="32" t="s">
        <v>602</v>
      </c>
      <c r="M568" s="32" t="s">
        <v>205</v>
      </c>
      <c r="N568" s="32" t="s">
        <v>51</v>
      </c>
      <c r="O568" s="32" t="s">
        <v>106</v>
      </c>
      <c r="Q568" s="32" t="s">
        <v>42</v>
      </c>
      <c r="S568" s="32" t="s">
        <v>44</v>
      </c>
      <c r="T568" s="32" t="s">
        <v>54</v>
      </c>
      <c r="U568" s="32" t="s">
        <v>55</v>
      </c>
      <c r="V568" s="32" t="s">
        <v>45</v>
      </c>
      <c r="W568" s="32" t="s">
        <v>46</v>
      </c>
    </row>
    <row r="569" spans="1:23">
      <c r="A569" s="32" t="s">
        <v>597</v>
      </c>
      <c r="B569" s="32" t="s">
        <v>942</v>
      </c>
      <c r="C569" s="32" t="s">
        <v>943</v>
      </c>
      <c r="D569" s="32" t="s">
        <v>483</v>
      </c>
      <c r="E569" s="32" t="s">
        <v>946</v>
      </c>
      <c r="G569" s="32" t="s">
        <v>602</v>
      </c>
      <c r="H569" s="32" t="s">
        <v>38</v>
      </c>
      <c r="I569" s="32" t="s">
        <v>38</v>
      </c>
      <c r="J569" s="32" t="s">
        <v>602</v>
      </c>
      <c r="K569" s="32" t="s">
        <v>602</v>
      </c>
      <c r="L569" s="32" t="s">
        <v>603</v>
      </c>
      <c r="M569" s="32" t="s">
        <v>280</v>
      </c>
      <c r="N569" s="32" t="s">
        <v>80</v>
      </c>
      <c r="O569" s="32" t="s">
        <v>52</v>
      </c>
      <c r="P569" s="32" t="s">
        <v>74</v>
      </c>
      <c r="Q569" s="32" t="s">
        <v>107</v>
      </c>
      <c r="S569" s="32" t="s">
        <v>54</v>
      </c>
      <c r="T569" s="32" t="s">
        <v>44</v>
      </c>
      <c r="U569" s="32" t="s">
        <v>82</v>
      </c>
      <c r="V569" s="32" t="s">
        <v>45</v>
      </c>
      <c r="W569" s="32" t="s">
        <v>947</v>
      </c>
    </row>
    <row r="570" spans="1:23">
      <c r="A570" s="32" t="s">
        <v>597</v>
      </c>
      <c r="B570" s="32" t="s">
        <v>942</v>
      </c>
      <c r="C570" s="32" t="s">
        <v>948</v>
      </c>
      <c r="D570" s="32" t="s">
        <v>730</v>
      </c>
      <c r="E570" s="32" t="s">
        <v>946</v>
      </c>
      <c r="G570" s="32" t="s">
        <v>602</v>
      </c>
      <c r="H570" s="32" t="s">
        <v>602</v>
      </c>
      <c r="I570" s="32" t="s">
        <v>602</v>
      </c>
      <c r="J570" s="32" t="s">
        <v>602</v>
      </c>
      <c r="K570" s="32" t="s">
        <v>602</v>
      </c>
      <c r="M570" s="32" t="s">
        <v>99</v>
      </c>
      <c r="N570" s="32" t="s">
        <v>51</v>
      </c>
      <c r="O570" s="32" t="s">
        <v>60</v>
      </c>
      <c r="P570" s="32" t="s">
        <v>41</v>
      </c>
      <c r="Q570" s="32" t="s">
        <v>107</v>
      </c>
      <c r="S570" s="32" t="s">
        <v>54</v>
      </c>
      <c r="T570" s="32" t="s">
        <v>44</v>
      </c>
      <c r="U570" s="32" t="s">
        <v>82</v>
      </c>
      <c r="V570" s="32" t="s">
        <v>68</v>
      </c>
      <c r="W570" s="32" t="s">
        <v>46</v>
      </c>
    </row>
    <row r="571" spans="1:23">
      <c r="A571" s="32" t="s">
        <v>597</v>
      </c>
      <c r="B571" s="32" t="s">
        <v>942</v>
      </c>
      <c r="C571" s="32" t="s">
        <v>949</v>
      </c>
      <c r="E571" s="32" t="s">
        <v>944</v>
      </c>
      <c r="G571" s="32" t="s">
        <v>38</v>
      </c>
      <c r="H571" s="32" t="s">
        <v>38</v>
      </c>
      <c r="I571" s="32" t="s">
        <v>38</v>
      </c>
      <c r="J571" s="32" t="s">
        <v>38</v>
      </c>
      <c r="K571" s="32" t="s">
        <v>38</v>
      </c>
      <c r="M571" s="32" t="s">
        <v>683</v>
      </c>
      <c r="N571" s="32" t="s">
        <v>51</v>
      </c>
      <c r="O571" s="32" t="s">
        <v>52</v>
      </c>
      <c r="P571" s="32" t="s">
        <v>74</v>
      </c>
      <c r="Q571" s="32" t="s">
        <v>42</v>
      </c>
      <c r="S571" s="32" t="s">
        <v>54</v>
      </c>
      <c r="T571" s="32" t="s">
        <v>44</v>
      </c>
      <c r="U571" s="32" t="s">
        <v>55</v>
      </c>
      <c r="V571" s="32" t="s">
        <v>45</v>
      </c>
      <c r="W571" s="32" t="s">
        <v>102</v>
      </c>
    </row>
    <row r="572" spans="1:23">
      <c r="A572" s="32" t="s">
        <v>597</v>
      </c>
      <c r="B572" s="32" t="s">
        <v>942</v>
      </c>
      <c r="C572" s="32" t="s">
        <v>949</v>
      </c>
      <c r="D572" s="32" t="s">
        <v>730</v>
      </c>
      <c r="E572" s="32" t="s">
        <v>944</v>
      </c>
      <c r="G572" s="32" t="s">
        <v>602</v>
      </c>
      <c r="H572" s="32" t="s">
        <v>602</v>
      </c>
      <c r="I572" s="32" t="s">
        <v>602</v>
      </c>
      <c r="J572" s="32" t="s">
        <v>602</v>
      </c>
      <c r="K572" s="32" t="s">
        <v>602</v>
      </c>
      <c r="L572" s="32" t="s">
        <v>603</v>
      </c>
      <c r="M572" s="32" t="s">
        <v>120</v>
      </c>
      <c r="N572" s="32" t="s">
        <v>39</v>
      </c>
      <c r="O572" s="32" t="s">
        <v>106</v>
      </c>
      <c r="P572" s="32" t="s">
        <v>74</v>
      </c>
      <c r="Q572" s="32" t="s">
        <v>101</v>
      </c>
      <c r="S572" s="32" t="s">
        <v>54</v>
      </c>
      <c r="T572" s="32" t="s">
        <v>54</v>
      </c>
      <c r="U572" s="32" t="s">
        <v>61</v>
      </c>
      <c r="V572" s="32" t="s">
        <v>68</v>
      </c>
      <c r="W572" s="32" t="s">
        <v>102</v>
      </c>
    </row>
    <row r="573" spans="1:23">
      <c r="A573" s="32" t="s">
        <v>597</v>
      </c>
      <c r="B573" s="32" t="s">
        <v>942</v>
      </c>
      <c r="C573" s="32" t="s">
        <v>949</v>
      </c>
      <c r="D573" s="32" t="s">
        <v>730</v>
      </c>
      <c r="E573" s="32" t="s">
        <v>944</v>
      </c>
      <c r="G573" s="32" t="s">
        <v>38</v>
      </c>
      <c r="H573" s="32" t="s">
        <v>38</v>
      </c>
      <c r="I573" s="32" t="s">
        <v>613</v>
      </c>
      <c r="J573" s="32" t="s">
        <v>38</v>
      </c>
      <c r="K573" s="32" t="s">
        <v>38</v>
      </c>
      <c r="L573" s="32" t="s">
        <v>603</v>
      </c>
      <c r="M573" s="32" t="s">
        <v>178</v>
      </c>
      <c r="O573" s="32" t="s">
        <v>52</v>
      </c>
      <c r="P573" s="32" t="s">
        <v>74</v>
      </c>
      <c r="Q573" s="32" t="s">
        <v>107</v>
      </c>
      <c r="S573" s="32" t="s">
        <v>54</v>
      </c>
      <c r="T573" s="32" t="s">
        <v>44</v>
      </c>
      <c r="U573" s="32" t="s">
        <v>82</v>
      </c>
      <c r="V573" s="32" t="s">
        <v>45</v>
      </c>
      <c r="W573" s="32" t="s">
        <v>46</v>
      </c>
    </row>
    <row r="574" spans="1:23">
      <c r="A574" s="32" t="s">
        <v>597</v>
      </c>
      <c r="B574" s="32" t="s">
        <v>942</v>
      </c>
      <c r="C574" s="32" t="s">
        <v>943</v>
      </c>
      <c r="D574" s="32" t="s">
        <v>483</v>
      </c>
      <c r="E574" s="32" t="s">
        <v>944</v>
      </c>
      <c r="G574" s="32" t="s">
        <v>602</v>
      </c>
      <c r="H574" s="32" t="s">
        <v>602</v>
      </c>
      <c r="I574" s="32" t="s">
        <v>602</v>
      </c>
      <c r="J574" s="32" t="s">
        <v>602</v>
      </c>
      <c r="K574" s="32" t="s">
        <v>602</v>
      </c>
      <c r="L574" s="32" t="s">
        <v>603</v>
      </c>
      <c r="M574" s="32" t="s">
        <v>277</v>
      </c>
      <c r="N574" s="32" t="s">
        <v>73</v>
      </c>
      <c r="O574" s="32" t="s">
        <v>52</v>
      </c>
      <c r="P574" s="32" t="s">
        <v>74</v>
      </c>
      <c r="Q574" s="32" t="s">
        <v>107</v>
      </c>
      <c r="S574" s="32" t="s">
        <v>44</v>
      </c>
      <c r="U574" s="32" t="s">
        <v>116</v>
      </c>
      <c r="V574" s="32" t="s">
        <v>45</v>
      </c>
      <c r="W574" s="32" t="s">
        <v>76</v>
      </c>
    </row>
    <row r="575" spans="1:23">
      <c r="A575" s="32" t="s">
        <v>597</v>
      </c>
      <c r="B575" s="32" t="s">
        <v>950</v>
      </c>
      <c r="C575" s="32" t="s">
        <v>951</v>
      </c>
      <c r="E575" s="32" t="s">
        <v>952</v>
      </c>
      <c r="F575" s="32" t="s">
        <v>660</v>
      </c>
      <c r="G575" s="32" t="s">
        <v>602</v>
      </c>
      <c r="H575" s="32" t="s">
        <v>602</v>
      </c>
      <c r="I575" s="32" t="s">
        <v>602</v>
      </c>
      <c r="J575" s="32" t="s">
        <v>602</v>
      </c>
      <c r="K575" s="32" t="s">
        <v>602</v>
      </c>
      <c r="L575" s="32" t="s">
        <v>603</v>
      </c>
      <c r="N575" s="32" t="s">
        <v>80</v>
      </c>
      <c r="O575" s="32" t="s">
        <v>60</v>
      </c>
      <c r="Q575" s="32" t="s">
        <v>186</v>
      </c>
      <c r="S575" s="32" t="s">
        <v>54</v>
      </c>
      <c r="T575" s="32" t="s">
        <v>54</v>
      </c>
      <c r="U575" s="32" t="s">
        <v>61</v>
      </c>
      <c r="V575" s="32" t="s">
        <v>45</v>
      </c>
      <c r="W575" s="32" t="s">
        <v>46</v>
      </c>
    </row>
    <row r="576" spans="1:23">
      <c r="A576" s="32" t="s">
        <v>597</v>
      </c>
      <c r="B576" s="32" t="s">
        <v>950</v>
      </c>
      <c r="C576" s="32" t="s">
        <v>951</v>
      </c>
      <c r="E576" s="32" t="s">
        <v>952</v>
      </c>
      <c r="F576" s="32" t="s">
        <v>660</v>
      </c>
      <c r="G576" s="32" t="s">
        <v>38</v>
      </c>
      <c r="H576" s="32" t="s">
        <v>38</v>
      </c>
      <c r="I576" s="32" t="s">
        <v>613</v>
      </c>
      <c r="J576" s="32" t="s">
        <v>613</v>
      </c>
      <c r="K576" s="32" t="s">
        <v>38</v>
      </c>
      <c r="L576" s="32" t="s">
        <v>603</v>
      </c>
      <c r="M576" s="32" t="s">
        <v>132</v>
      </c>
      <c r="N576" s="32" t="s">
        <v>73</v>
      </c>
      <c r="O576" s="32" t="s">
        <v>283</v>
      </c>
      <c r="P576" s="32" t="s">
        <v>74</v>
      </c>
      <c r="Q576" s="32" t="s">
        <v>186</v>
      </c>
      <c r="S576" s="32" t="s">
        <v>54</v>
      </c>
      <c r="T576" s="32" t="s">
        <v>44</v>
      </c>
      <c r="U576" s="32" t="s">
        <v>55</v>
      </c>
      <c r="V576" s="32" t="s">
        <v>45</v>
      </c>
      <c r="W576" s="32" t="s">
        <v>339</v>
      </c>
    </row>
    <row r="577" spans="1:24">
      <c r="A577" s="32" t="s">
        <v>35</v>
      </c>
      <c r="C577" s="32" t="s">
        <v>953</v>
      </c>
      <c r="E577" s="32" t="s">
        <v>946</v>
      </c>
      <c r="G577" s="32" t="s">
        <v>38</v>
      </c>
      <c r="H577" s="32" t="s">
        <v>602</v>
      </c>
      <c r="I577" s="32" t="s">
        <v>613</v>
      </c>
      <c r="J577" s="32" t="s">
        <v>38</v>
      </c>
      <c r="K577" s="32" t="s">
        <v>602</v>
      </c>
      <c r="L577" s="32" t="s">
        <v>603</v>
      </c>
      <c r="M577" s="32" t="s">
        <v>120</v>
      </c>
      <c r="N577" s="32" t="s">
        <v>51</v>
      </c>
      <c r="O577" s="32" t="s">
        <v>106</v>
      </c>
      <c r="P577" s="32" t="s">
        <v>74</v>
      </c>
      <c r="Q577" s="32" t="s">
        <v>101</v>
      </c>
      <c r="S577" s="32" t="s">
        <v>54</v>
      </c>
      <c r="T577" s="32" t="s">
        <v>44</v>
      </c>
      <c r="U577" s="32" t="s">
        <v>67</v>
      </c>
      <c r="V577" s="32" t="s">
        <v>156</v>
      </c>
      <c r="W577" s="32" t="s">
        <v>46</v>
      </c>
    </row>
    <row r="578" spans="1:24">
      <c r="A578" s="32" t="s">
        <v>597</v>
      </c>
      <c r="B578" s="32" t="s">
        <v>954</v>
      </c>
      <c r="C578" s="32" t="s">
        <v>953</v>
      </c>
      <c r="E578" s="32" t="s">
        <v>946</v>
      </c>
      <c r="F578" s="32" t="s">
        <v>955</v>
      </c>
      <c r="G578" s="32" t="s">
        <v>38</v>
      </c>
      <c r="H578" s="32" t="s">
        <v>38</v>
      </c>
      <c r="I578" s="32" t="s">
        <v>613</v>
      </c>
      <c r="J578" s="32" t="s">
        <v>38</v>
      </c>
      <c r="K578" s="32" t="s">
        <v>602</v>
      </c>
      <c r="L578" s="32" t="s">
        <v>603</v>
      </c>
      <c r="M578" s="32" t="s">
        <v>127</v>
      </c>
      <c r="N578" s="32" t="s">
        <v>80</v>
      </c>
      <c r="O578" s="32" t="s">
        <v>60</v>
      </c>
      <c r="P578" s="32" t="s">
        <v>74</v>
      </c>
      <c r="Q578" s="32" t="s">
        <v>101</v>
      </c>
      <c r="S578" s="32" t="s">
        <v>54</v>
      </c>
      <c r="T578" s="32" t="s">
        <v>44</v>
      </c>
      <c r="U578" s="32" t="s">
        <v>67</v>
      </c>
      <c r="V578" s="32" t="s">
        <v>157</v>
      </c>
      <c r="W578" s="32" t="s">
        <v>121</v>
      </c>
    </row>
    <row r="579" spans="1:24">
      <c r="A579" s="32" t="s">
        <v>597</v>
      </c>
      <c r="B579" s="32" t="s">
        <v>954</v>
      </c>
      <c r="C579" s="32" t="s">
        <v>953</v>
      </c>
      <c r="E579" s="32" t="s">
        <v>946</v>
      </c>
      <c r="F579" s="32" t="s">
        <v>955</v>
      </c>
      <c r="G579" s="32" t="s">
        <v>602</v>
      </c>
      <c r="H579" s="32" t="s">
        <v>38</v>
      </c>
      <c r="I579" s="32" t="s">
        <v>613</v>
      </c>
      <c r="J579" s="32" t="s">
        <v>602</v>
      </c>
      <c r="K579" s="32" t="s">
        <v>602</v>
      </c>
      <c r="L579" s="32" t="s">
        <v>603</v>
      </c>
      <c r="M579" s="32" t="s">
        <v>70</v>
      </c>
      <c r="N579" s="32" t="s">
        <v>80</v>
      </c>
      <c r="P579" s="32" t="s">
        <v>74</v>
      </c>
      <c r="Q579" s="32" t="s">
        <v>107</v>
      </c>
      <c r="S579" s="32" t="s">
        <v>54</v>
      </c>
      <c r="T579" s="32" t="s">
        <v>44</v>
      </c>
      <c r="U579" s="32" t="s">
        <v>82</v>
      </c>
      <c r="V579" s="32" t="s">
        <v>45</v>
      </c>
    </row>
    <row r="580" spans="1:24">
      <c r="A580" s="32" t="s">
        <v>597</v>
      </c>
      <c r="B580" s="32" t="s">
        <v>954</v>
      </c>
      <c r="C580" s="32" t="s">
        <v>953</v>
      </c>
      <c r="E580" s="32" t="s">
        <v>956</v>
      </c>
      <c r="F580" s="32" t="s">
        <v>955</v>
      </c>
      <c r="G580" s="32" t="s">
        <v>622</v>
      </c>
      <c r="H580" s="32" t="s">
        <v>622</v>
      </c>
      <c r="I580" s="32" t="s">
        <v>622</v>
      </c>
      <c r="J580" s="32" t="s">
        <v>622</v>
      </c>
      <c r="K580" s="32" t="s">
        <v>622</v>
      </c>
      <c r="L580" s="32" t="s">
        <v>603</v>
      </c>
      <c r="M580" s="32" t="s">
        <v>205</v>
      </c>
      <c r="N580" s="32" t="s">
        <v>51</v>
      </c>
      <c r="O580" s="32" t="s">
        <v>52</v>
      </c>
      <c r="P580" s="32" t="s">
        <v>74</v>
      </c>
      <c r="Q580" s="32" t="s">
        <v>101</v>
      </c>
      <c r="S580" s="32" t="s">
        <v>54</v>
      </c>
      <c r="T580" s="32" t="s">
        <v>44</v>
      </c>
      <c r="U580" s="32" t="s">
        <v>82</v>
      </c>
      <c r="V580" s="32" t="s">
        <v>68</v>
      </c>
      <c r="W580" s="32" t="s">
        <v>477</v>
      </c>
    </row>
    <row r="581" spans="1:24">
      <c r="A581" s="32" t="s">
        <v>597</v>
      </c>
      <c r="B581" s="32" t="s">
        <v>954</v>
      </c>
      <c r="C581" s="32" t="s">
        <v>953</v>
      </c>
      <c r="E581" s="32" t="s">
        <v>946</v>
      </c>
      <c r="F581" s="32" t="s">
        <v>955</v>
      </c>
      <c r="G581" s="32" t="s">
        <v>38</v>
      </c>
      <c r="H581" s="32" t="s">
        <v>602</v>
      </c>
      <c r="I581" s="32" t="s">
        <v>38</v>
      </c>
      <c r="J581" s="32" t="s">
        <v>602</v>
      </c>
      <c r="K581" s="32" t="s">
        <v>602</v>
      </c>
      <c r="M581" s="32" t="s">
        <v>120</v>
      </c>
      <c r="N581" s="32" t="s">
        <v>119</v>
      </c>
      <c r="O581" s="32" t="s">
        <v>52</v>
      </c>
      <c r="P581" s="32" t="s">
        <v>74</v>
      </c>
      <c r="Q581" s="32" t="s">
        <v>101</v>
      </c>
      <c r="S581" s="32" t="s">
        <v>54</v>
      </c>
      <c r="T581" s="32" t="s">
        <v>44</v>
      </c>
      <c r="V581" s="32" t="s">
        <v>62</v>
      </c>
      <c r="W581" s="32" t="s">
        <v>46</v>
      </c>
      <c r="X581" s="32" t="s">
        <v>957</v>
      </c>
    </row>
    <row r="582" spans="1:24">
      <c r="A582" s="32" t="s">
        <v>597</v>
      </c>
      <c r="B582" s="32" t="s">
        <v>954</v>
      </c>
      <c r="C582" s="32" t="s">
        <v>953</v>
      </c>
      <c r="E582" s="32" t="s">
        <v>946</v>
      </c>
      <c r="F582" s="32" t="s">
        <v>955</v>
      </c>
      <c r="G582" s="32" t="s">
        <v>38</v>
      </c>
      <c r="H582" s="32" t="s">
        <v>38</v>
      </c>
      <c r="I582" s="32" t="s">
        <v>50</v>
      </c>
      <c r="J582" s="32" t="s">
        <v>613</v>
      </c>
      <c r="K582" s="32" t="s">
        <v>602</v>
      </c>
      <c r="L582" s="32" t="s">
        <v>603</v>
      </c>
      <c r="M582" s="32" t="s">
        <v>120</v>
      </c>
      <c r="O582" s="32" t="s">
        <v>106</v>
      </c>
      <c r="P582" s="32" t="s">
        <v>74</v>
      </c>
      <c r="Q582" s="32" t="s">
        <v>101</v>
      </c>
      <c r="S582" s="32" t="s">
        <v>54</v>
      </c>
      <c r="T582" s="32" t="s">
        <v>44</v>
      </c>
      <c r="U582" s="32" t="s">
        <v>61</v>
      </c>
      <c r="V582" s="32" t="s">
        <v>156</v>
      </c>
      <c r="W582" s="32" t="s">
        <v>46</v>
      </c>
    </row>
    <row r="583" spans="1:24">
      <c r="A583" s="32" t="s">
        <v>597</v>
      </c>
      <c r="B583" s="32" t="s">
        <v>954</v>
      </c>
      <c r="C583" s="32" t="s">
        <v>958</v>
      </c>
      <c r="E583" s="32" t="s">
        <v>946</v>
      </c>
      <c r="F583" s="32" t="s">
        <v>955</v>
      </c>
      <c r="G583" s="32" t="s">
        <v>602</v>
      </c>
      <c r="H583" s="32" t="s">
        <v>602</v>
      </c>
      <c r="I583" s="32" t="s">
        <v>38</v>
      </c>
      <c r="J583" s="32" t="s">
        <v>602</v>
      </c>
      <c r="K583" s="32" t="s">
        <v>602</v>
      </c>
      <c r="L583" s="32" t="s">
        <v>603</v>
      </c>
      <c r="M583" s="32" t="s">
        <v>178</v>
      </c>
      <c r="N583" s="32" t="s">
        <v>39</v>
      </c>
      <c r="O583" s="32" t="s">
        <v>60</v>
      </c>
      <c r="P583" s="32" t="s">
        <v>74</v>
      </c>
      <c r="Q583" s="32" t="s">
        <v>101</v>
      </c>
      <c r="S583" s="32" t="s">
        <v>54</v>
      </c>
      <c r="T583" s="32" t="s">
        <v>54</v>
      </c>
      <c r="U583" s="32" t="s">
        <v>82</v>
      </c>
      <c r="V583" s="32" t="s">
        <v>62</v>
      </c>
      <c r="W583" s="32" t="s">
        <v>46</v>
      </c>
    </row>
    <row r="584" spans="1:24">
      <c r="A584" s="32" t="s">
        <v>597</v>
      </c>
      <c r="B584" s="32" t="s">
        <v>954</v>
      </c>
      <c r="C584" s="32" t="s">
        <v>958</v>
      </c>
      <c r="E584" s="32" t="s">
        <v>946</v>
      </c>
      <c r="F584" s="32" t="s">
        <v>955</v>
      </c>
      <c r="G584" s="32" t="s">
        <v>602</v>
      </c>
      <c r="H584" s="32" t="s">
        <v>602</v>
      </c>
      <c r="I584" s="32" t="s">
        <v>602</v>
      </c>
      <c r="J584" s="32" t="s">
        <v>602</v>
      </c>
      <c r="K584" s="32" t="s">
        <v>602</v>
      </c>
      <c r="M584" s="32" t="s">
        <v>123</v>
      </c>
      <c r="N584" s="32" t="s">
        <v>51</v>
      </c>
      <c r="O584" s="32" t="s">
        <v>106</v>
      </c>
      <c r="P584" s="32" t="s">
        <v>74</v>
      </c>
      <c r="Q584" s="32" t="s">
        <v>101</v>
      </c>
      <c r="S584" s="32" t="s">
        <v>54</v>
      </c>
      <c r="T584" s="32" t="s">
        <v>44</v>
      </c>
      <c r="U584" s="32" t="s">
        <v>82</v>
      </c>
      <c r="V584" s="32" t="s">
        <v>156</v>
      </c>
      <c r="W584" s="32" t="s">
        <v>46</v>
      </c>
    </row>
    <row r="585" spans="1:24">
      <c r="A585" s="32" t="s">
        <v>597</v>
      </c>
      <c r="B585" s="32" t="s">
        <v>954</v>
      </c>
      <c r="C585" s="32" t="s">
        <v>958</v>
      </c>
      <c r="E585" s="32" t="s">
        <v>946</v>
      </c>
      <c r="F585" s="32" t="s">
        <v>955</v>
      </c>
      <c r="G585" s="32" t="s">
        <v>602</v>
      </c>
      <c r="H585" s="32" t="s">
        <v>602</v>
      </c>
      <c r="I585" s="32" t="s">
        <v>602</v>
      </c>
      <c r="J585" s="32" t="s">
        <v>602</v>
      </c>
      <c r="K585" s="32" t="s">
        <v>602</v>
      </c>
      <c r="L585" s="32" t="s">
        <v>603</v>
      </c>
      <c r="M585" s="32" t="s">
        <v>70</v>
      </c>
      <c r="N585" s="32" t="s">
        <v>51</v>
      </c>
      <c r="O585" s="32" t="s">
        <v>125</v>
      </c>
      <c r="P585" s="32" t="s">
        <v>41</v>
      </c>
      <c r="S585" s="32" t="s">
        <v>44</v>
      </c>
      <c r="T585" s="32" t="s">
        <v>44</v>
      </c>
      <c r="U585" s="32" t="s">
        <v>55</v>
      </c>
      <c r="V585" s="32" t="s">
        <v>45</v>
      </c>
      <c r="W585" s="32" t="s">
        <v>121</v>
      </c>
    </row>
    <row r="586" spans="1:24">
      <c r="A586" s="32" t="s">
        <v>597</v>
      </c>
      <c r="B586" s="32" t="s">
        <v>954</v>
      </c>
      <c r="C586" s="32" t="s">
        <v>959</v>
      </c>
      <c r="E586" s="32" t="s">
        <v>946</v>
      </c>
      <c r="F586" s="32" t="s">
        <v>955</v>
      </c>
      <c r="G586" s="32" t="s">
        <v>38</v>
      </c>
      <c r="H586" s="32" t="s">
        <v>38</v>
      </c>
      <c r="I586" s="32" t="s">
        <v>38</v>
      </c>
      <c r="J586" s="32" t="s">
        <v>38</v>
      </c>
      <c r="K586" s="32" t="s">
        <v>602</v>
      </c>
      <c r="L586" s="32" t="s">
        <v>603</v>
      </c>
      <c r="M586" s="32" t="s">
        <v>104</v>
      </c>
      <c r="N586" s="32" t="s">
        <v>39</v>
      </c>
      <c r="O586" s="32" t="s">
        <v>60</v>
      </c>
      <c r="P586" s="32" t="s">
        <v>74</v>
      </c>
      <c r="S586" s="32" t="s">
        <v>44</v>
      </c>
      <c r="T586" s="32" t="s">
        <v>44</v>
      </c>
      <c r="U586" s="32" t="s">
        <v>82</v>
      </c>
      <c r="V586" s="32" t="s">
        <v>45</v>
      </c>
      <c r="W586" s="32" t="s">
        <v>102</v>
      </c>
    </row>
    <row r="587" spans="1:24">
      <c r="A587" s="32" t="s">
        <v>597</v>
      </c>
      <c r="B587" s="32" t="s">
        <v>954</v>
      </c>
      <c r="C587" s="32" t="s">
        <v>959</v>
      </c>
      <c r="E587" s="32" t="s">
        <v>946</v>
      </c>
      <c r="F587" s="32" t="s">
        <v>955</v>
      </c>
      <c r="G587" s="32" t="s">
        <v>602</v>
      </c>
      <c r="H587" s="32" t="s">
        <v>602</v>
      </c>
      <c r="I587" s="32" t="s">
        <v>602</v>
      </c>
      <c r="J587" s="32" t="s">
        <v>602</v>
      </c>
      <c r="K587" s="32" t="s">
        <v>602</v>
      </c>
      <c r="L587" s="32" t="s">
        <v>603</v>
      </c>
      <c r="M587" s="32" t="s">
        <v>34</v>
      </c>
      <c r="N587" s="32" t="s">
        <v>119</v>
      </c>
      <c r="O587" s="32" t="s">
        <v>60</v>
      </c>
      <c r="P587" s="32" t="s">
        <v>74</v>
      </c>
      <c r="Q587" s="32" t="s">
        <v>101</v>
      </c>
      <c r="S587" s="32" t="s">
        <v>54</v>
      </c>
      <c r="T587" s="32" t="s">
        <v>44</v>
      </c>
      <c r="U587" s="32" t="s">
        <v>116</v>
      </c>
      <c r="V587" s="32" t="s">
        <v>157</v>
      </c>
      <c r="W587" s="32" t="s">
        <v>121</v>
      </c>
    </row>
    <row r="588" spans="1:24">
      <c r="A588" s="32" t="s">
        <v>597</v>
      </c>
      <c r="B588" s="32" t="s">
        <v>927</v>
      </c>
      <c r="D588" s="32" t="s">
        <v>933</v>
      </c>
      <c r="E588" s="32" t="s">
        <v>930</v>
      </c>
      <c r="F588" s="32" t="s">
        <v>931</v>
      </c>
      <c r="G588" s="32" t="s">
        <v>38</v>
      </c>
      <c r="H588" s="32" t="s">
        <v>613</v>
      </c>
      <c r="I588" s="32" t="s">
        <v>38</v>
      </c>
      <c r="J588" s="32" t="s">
        <v>38</v>
      </c>
      <c r="K588" s="32" t="s">
        <v>38</v>
      </c>
      <c r="L588" s="32" t="s">
        <v>603</v>
      </c>
      <c r="M588" s="32" t="s">
        <v>158</v>
      </c>
      <c r="N588" s="32" t="s">
        <v>51</v>
      </c>
      <c r="O588" s="32" t="s">
        <v>52</v>
      </c>
      <c r="P588" s="32" t="s">
        <v>41</v>
      </c>
      <c r="Q588" s="32" t="s">
        <v>107</v>
      </c>
      <c r="S588" s="32" t="s">
        <v>54</v>
      </c>
      <c r="T588" s="32" t="s">
        <v>44</v>
      </c>
      <c r="U588" s="32" t="s">
        <v>55</v>
      </c>
      <c r="V588" s="32" t="s">
        <v>45</v>
      </c>
      <c r="W588" s="32" t="s">
        <v>46</v>
      </c>
    </row>
    <row r="589" spans="1:24">
      <c r="A589" s="32" t="s">
        <v>597</v>
      </c>
      <c r="B589" s="32" t="s">
        <v>927</v>
      </c>
      <c r="D589" s="32" t="s">
        <v>933</v>
      </c>
      <c r="E589" s="32" t="s">
        <v>930</v>
      </c>
      <c r="F589" s="32" t="s">
        <v>931</v>
      </c>
      <c r="G589" s="32" t="s">
        <v>38</v>
      </c>
      <c r="H589" s="32" t="s">
        <v>38</v>
      </c>
      <c r="I589" s="32" t="s">
        <v>38</v>
      </c>
      <c r="J589" s="32" t="s">
        <v>602</v>
      </c>
      <c r="K589" s="32" t="s">
        <v>602</v>
      </c>
      <c r="L589" s="32" t="s">
        <v>603</v>
      </c>
      <c r="M589" s="32" t="s">
        <v>120</v>
      </c>
      <c r="N589" s="32" t="s">
        <v>51</v>
      </c>
      <c r="O589" s="32" t="s">
        <v>52</v>
      </c>
      <c r="P589" s="32" t="s">
        <v>41</v>
      </c>
      <c r="Q589" s="32" t="s">
        <v>107</v>
      </c>
      <c r="S589" s="32" t="s">
        <v>54</v>
      </c>
      <c r="T589" s="32" t="s">
        <v>54</v>
      </c>
      <c r="U589" s="32" t="s">
        <v>287</v>
      </c>
      <c r="V589" s="32" t="s">
        <v>45</v>
      </c>
      <c r="W589" s="32" t="s">
        <v>46</v>
      </c>
    </row>
    <row r="590" spans="1:24">
      <c r="A590" s="32" t="s">
        <v>597</v>
      </c>
      <c r="B590" s="32" t="s">
        <v>937</v>
      </c>
      <c r="D590" s="32" t="s">
        <v>635</v>
      </c>
      <c r="E590" s="32" t="s">
        <v>939</v>
      </c>
      <c r="F590" s="32" t="s">
        <v>936</v>
      </c>
      <c r="G590" s="32" t="s">
        <v>602</v>
      </c>
      <c r="H590" s="32" t="s">
        <v>38</v>
      </c>
      <c r="I590" s="32" t="s">
        <v>38</v>
      </c>
      <c r="J590" s="32" t="s">
        <v>602</v>
      </c>
      <c r="K590" s="32" t="s">
        <v>38</v>
      </c>
      <c r="L590" s="32" t="s">
        <v>603</v>
      </c>
      <c r="M590" s="32" t="s">
        <v>103</v>
      </c>
      <c r="N590" s="32" t="s">
        <v>51</v>
      </c>
      <c r="O590" s="32" t="s">
        <v>52</v>
      </c>
      <c r="P590" s="32" t="s">
        <v>41</v>
      </c>
      <c r="Q590" s="32" t="s">
        <v>107</v>
      </c>
      <c r="S590" s="32" t="s">
        <v>54</v>
      </c>
      <c r="T590" s="32" t="s">
        <v>44</v>
      </c>
      <c r="U590" s="32" t="s">
        <v>82</v>
      </c>
      <c r="V590" s="32" t="s">
        <v>45</v>
      </c>
      <c r="W590" s="32" t="s">
        <v>102</v>
      </c>
    </row>
    <row r="591" spans="1:24">
      <c r="A591" s="32" t="s">
        <v>597</v>
      </c>
      <c r="B591" s="32" t="s">
        <v>937</v>
      </c>
      <c r="D591" s="32" t="s">
        <v>635</v>
      </c>
      <c r="E591" s="32" t="s">
        <v>939</v>
      </c>
      <c r="F591" s="32" t="s">
        <v>936</v>
      </c>
      <c r="G591" s="32" t="s">
        <v>602</v>
      </c>
      <c r="H591" s="32" t="s">
        <v>613</v>
      </c>
      <c r="I591" s="32" t="s">
        <v>613</v>
      </c>
      <c r="J591" s="32" t="s">
        <v>602</v>
      </c>
      <c r="K591" s="32" t="s">
        <v>602</v>
      </c>
      <c r="L591" s="32" t="s">
        <v>603</v>
      </c>
      <c r="M591" s="32" t="s">
        <v>103</v>
      </c>
      <c r="N591" s="32" t="s">
        <v>80</v>
      </c>
      <c r="O591" s="32" t="s">
        <v>40</v>
      </c>
      <c r="P591" s="32" t="s">
        <v>41</v>
      </c>
      <c r="Q591" s="32" t="s">
        <v>107</v>
      </c>
      <c r="S591" s="32" t="s">
        <v>54</v>
      </c>
      <c r="T591" s="32" t="s">
        <v>44</v>
      </c>
      <c r="U591" s="32" t="s">
        <v>82</v>
      </c>
      <c r="V591" s="32" t="s">
        <v>68</v>
      </c>
      <c r="W591" s="32" t="s">
        <v>137</v>
      </c>
    </row>
    <row r="592" spans="1:24">
      <c r="A592" s="32" t="s">
        <v>597</v>
      </c>
      <c r="B592" s="32" t="s">
        <v>937</v>
      </c>
      <c r="D592" s="32" t="s">
        <v>635</v>
      </c>
      <c r="E592" s="32" t="s">
        <v>939</v>
      </c>
      <c r="F592" s="32" t="s">
        <v>936</v>
      </c>
      <c r="G592" s="32" t="s">
        <v>602</v>
      </c>
      <c r="H592" s="32" t="s">
        <v>602</v>
      </c>
      <c r="I592" s="32" t="s">
        <v>38</v>
      </c>
      <c r="J592" s="32" t="s">
        <v>602</v>
      </c>
      <c r="K592" s="32" t="s">
        <v>602</v>
      </c>
      <c r="M592" s="32" t="s">
        <v>99</v>
      </c>
      <c r="N592" s="32" t="s">
        <v>119</v>
      </c>
      <c r="O592" s="32" t="s">
        <v>52</v>
      </c>
      <c r="P592" s="32" t="s">
        <v>74</v>
      </c>
      <c r="Q592" s="32" t="s">
        <v>101</v>
      </c>
      <c r="S592" s="32" t="s">
        <v>54</v>
      </c>
      <c r="T592" s="32" t="s">
        <v>44</v>
      </c>
      <c r="U592" s="32" t="s">
        <v>116</v>
      </c>
      <c r="V592" s="32" t="s">
        <v>45</v>
      </c>
      <c r="W592" s="32" t="s">
        <v>46</v>
      </c>
    </row>
    <row r="593" spans="1:24">
      <c r="A593" s="32" t="s">
        <v>597</v>
      </c>
      <c r="B593" s="32" t="s">
        <v>937</v>
      </c>
      <c r="D593" s="32" t="s">
        <v>761</v>
      </c>
      <c r="E593" s="32" t="s">
        <v>939</v>
      </c>
      <c r="F593" s="32" t="s">
        <v>936</v>
      </c>
      <c r="G593" s="32" t="s">
        <v>38</v>
      </c>
      <c r="H593" s="32" t="s">
        <v>602</v>
      </c>
      <c r="I593" s="32" t="s">
        <v>613</v>
      </c>
      <c r="J593" s="32" t="s">
        <v>38</v>
      </c>
      <c r="K593" s="32" t="s">
        <v>38</v>
      </c>
      <c r="M593" s="32" t="s">
        <v>47</v>
      </c>
      <c r="N593" s="32" t="s">
        <v>80</v>
      </c>
      <c r="O593" s="32" t="s">
        <v>60</v>
      </c>
      <c r="P593" s="32" t="s">
        <v>74</v>
      </c>
      <c r="Q593" s="32" t="s">
        <v>101</v>
      </c>
      <c r="S593" s="32" t="s">
        <v>54</v>
      </c>
      <c r="T593" s="32" t="s">
        <v>44</v>
      </c>
      <c r="U593" s="32" t="s">
        <v>67</v>
      </c>
      <c r="V593" s="32" t="s">
        <v>62</v>
      </c>
      <c r="W593" s="32" t="s">
        <v>121</v>
      </c>
    </row>
    <row r="594" spans="1:24">
      <c r="A594" s="32" t="s">
        <v>597</v>
      </c>
      <c r="B594" s="32" t="s">
        <v>937</v>
      </c>
      <c r="D594" s="32" t="s">
        <v>761</v>
      </c>
      <c r="E594" s="32" t="s">
        <v>939</v>
      </c>
      <c r="F594" s="32" t="s">
        <v>931</v>
      </c>
      <c r="G594" s="32" t="s">
        <v>602</v>
      </c>
      <c r="H594" s="32" t="s">
        <v>602</v>
      </c>
      <c r="I594" s="32" t="s">
        <v>38</v>
      </c>
      <c r="J594" s="32" t="s">
        <v>602</v>
      </c>
      <c r="K594" s="32" t="s">
        <v>602</v>
      </c>
      <c r="M594" s="32" t="s">
        <v>175</v>
      </c>
      <c r="N594" s="32" t="s">
        <v>51</v>
      </c>
      <c r="O594" s="32" t="s">
        <v>60</v>
      </c>
      <c r="P594" s="32" t="s">
        <v>74</v>
      </c>
      <c r="Q594" s="32" t="s">
        <v>101</v>
      </c>
      <c r="S594" s="32" t="s">
        <v>54</v>
      </c>
      <c r="T594" s="32" t="s">
        <v>44</v>
      </c>
      <c r="U594" s="32" t="s">
        <v>82</v>
      </c>
      <c r="V594" s="32" t="s">
        <v>45</v>
      </c>
      <c r="W594" s="32" t="s">
        <v>121</v>
      </c>
    </row>
    <row r="595" spans="1:24">
      <c r="A595" s="32" t="s">
        <v>597</v>
      </c>
      <c r="B595" s="32" t="s">
        <v>927</v>
      </c>
      <c r="E595" s="32" t="s">
        <v>930</v>
      </c>
      <c r="F595" s="32" t="s">
        <v>931</v>
      </c>
      <c r="G595" s="32" t="s">
        <v>38</v>
      </c>
      <c r="H595" s="32" t="s">
        <v>613</v>
      </c>
      <c r="I595" s="32" t="s">
        <v>50</v>
      </c>
      <c r="J595" s="32" t="s">
        <v>38</v>
      </c>
      <c r="K595" s="32" t="s">
        <v>613</v>
      </c>
      <c r="L595" s="32" t="s">
        <v>603</v>
      </c>
      <c r="M595" s="32" t="s">
        <v>960</v>
      </c>
      <c r="N595" s="32" t="s">
        <v>119</v>
      </c>
      <c r="O595" s="32" t="s">
        <v>106</v>
      </c>
      <c r="Q595" s="32" t="s">
        <v>107</v>
      </c>
      <c r="S595" s="32" t="s">
        <v>54</v>
      </c>
      <c r="T595" s="32" t="s">
        <v>44</v>
      </c>
      <c r="U595" s="32" t="s">
        <v>61</v>
      </c>
      <c r="V595" s="32" t="s">
        <v>45</v>
      </c>
      <c r="W595" s="32" t="s">
        <v>531</v>
      </c>
      <c r="X595" s="32" t="s">
        <v>961</v>
      </c>
    </row>
    <row r="596" spans="1:24">
      <c r="A596" s="32" t="s">
        <v>597</v>
      </c>
      <c r="B596" s="32" t="s">
        <v>937</v>
      </c>
      <c r="E596" s="32" t="s">
        <v>939</v>
      </c>
      <c r="F596" s="32" t="s">
        <v>936</v>
      </c>
      <c r="G596" s="32" t="s">
        <v>602</v>
      </c>
      <c r="H596" s="32" t="s">
        <v>602</v>
      </c>
      <c r="I596" s="32" t="s">
        <v>38</v>
      </c>
      <c r="J596" s="32" t="s">
        <v>602</v>
      </c>
      <c r="K596" s="32" t="s">
        <v>602</v>
      </c>
      <c r="M596" s="32" t="s">
        <v>158</v>
      </c>
      <c r="N596" s="32" t="s">
        <v>119</v>
      </c>
      <c r="O596" s="32" t="s">
        <v>52</v>
      </c>
      <c r="P596" s="32" t="s">
        <v>41</v>
      </c>
      <c r="Q596" s="32" t="s">
        <v>101</v>
      </c>
      <c r="S596" s="32" t="s">
        <v>54</v>
      </c>
      <c r="T596" s="32" t="s">
        <v>44</v>
      </c>
      <c r="U596" s="32" t="s">
        <v>82</v>
      </c>
      <c r="V596" s="32" t="s">
        <v>45</v>
      </c>
      <c r="W596" s="32" t="s">
        <v>46</v>
      </c>
    </row>
    <row r="597" spans="1:24">
      <c r="A597" s="32" t="s">
        <v>597</v>
      </c>
      <c r="B597" s="32" t="s">
        <v>937</v>
      </c>
      <c r="E597" s="32" t="s">
        <v>939</v>
      </c>
      <c r="F597" s="32" t="s">
        <v>936</v>
      </c>
      <c r="G597" s="32" t="s">
        <v>602</v>
      </c>
      <c r="H597" s="32" t="s">
        <v>602</v>
      </c>
      <c r="I597" s="32" t="s">
        <v>38</v>
      </c>
      <c r="J597" s="32" t="s">
        <v>602</v>
      </c>
      <c r="K597" s="32" t="s">
        <v>602</v>
      </c>
      <c r="L597" s="32" t="s">
        <v>603</v>
      </c>
      <c r="M597" s="32" t="s">
        <v>132</v>
      </c>
      <c r="N597" s="32" t="s">
        <v>80</v>
      </c>
      <c r="O597" s="32" t="s">
        <v>60</v>
      </c>
      <c r="P597" s="32" t="s">
        <v>74</v>
      </c>
      <c r="Q597" s="32" t="s">
        <v>101</v>
      </c>
      <c r="S597" s="32" t="s">
        <v>54</v>
      </c>
      <c r="T597" s="32" t="s">
        <v>44</v>
      </c>
      <c r="U597" s="32" t="s">
        <v>55</v>
      </c>
      <c r="V597" s="32" t="s">
        <v>45</v>
      </c>
      <c r="W597" s="32" t="s">
        <v>102</v>
      </c>
    </row>
    <row r="598" spans="1:24">
      <c r="A598" s="32" t="s">
        <v>597</v>
      </c>
      <c r="B598" s="32" t="s">
        <v>937</v>
      </c>
      <c r="E598" s="32" t="s">
        <v>939</v>
      </c>
      <c r="F598" s="32" t="s">
        <v>936</v>
      </c>
      <c r="G598" s="32" t="s">
        <v>602</v>
      </c>
      <c r="H598" s="32" t="s">
        <v>602</v>
      </c>
      <c r="I598" s="32" t="s">
        <v>602</v>
      </c>
      <c r="J598" s="32" t="s">
        <v>602</v>
      </c>
      <c r="K598" s="32" t="s">
        <v>602</v>
      </c>
      <c r="L598" s="32" t="s">
        <v>603</v>
      </c>
      <c r="M598" s="32" t="s">
        <v>103</v>
      </c>
      <c r="N598" s="32" t="s">
        <v>51</v>
      </c>
      <c r="O598" s="32" t="s">
        <v>60</v>
      </c>
      <c r="Q598" s="32" t="s">
        <v>101</v>
      </c>
      <c r="S598" s="32" t="s">
        <v>54</v>
      </c>
      <c r="T598" s="32" t="s">
        <v>44</v>
      </c>
      <c r="U598" s="32" t="s">
        <v>82</v>
      </c>
      <c r="V598" s="32" t="s">
        <v>45</v>
      </c>
      <c r="W598" s="32" t="s">
        <v>237</v>
      </c>
    </row>
    <row r="599" spans="1:24">
      <c r="A599" s="32" t="s">
        <v>597</v>
      </c>
      <c r="B599" s="32" t="s">
        <v>937</v>
      </c>
      <c r="E599" s="32" t="s">
        <v>939</v>
      </c>
      <c r="F599" s="32" t="s">
        <v>931</v>
      </c>
      <c r="G599" s="32" t="s">
        <v>602</v>
      </c>
      <c r="H599" s="32" t="s">
        <v>602</v>
      </c>
      <c r="I599" s="32" t="s">
        <v>38</v>
      </c>
      <c r="J599" s="32" t="s">
        <v>602</v>
      </c>
      <c r="K599" s="32" t="s">
        <v>38</v>
      </c>
      <c r="M599" s="32" t="s">
        <v>34</v>
      </c>
      <c r="N599" s="32" t="s">
        <v>51</v>
      </c>
      <c r="O599" s="32" t="s">
        <v>145</v>
      </c>
      <c r="P599" s="32" t="s">
        <v>74</v>
      </c>
      <c r="Q599" s="32" t="s">
        <v>101</v>
      </c>
      <c r="S599" s="32" t="s">
        <v>54</v>
      </c>
      <c r="T599" s="32" t="s">
        <v>44</v>
      </c>
      <c r="U599" s="32" t="s">
        <v>67</v>
      </c>
      <c r="V599" s="32" t="s">
        <v>156</v>
      </c>
      <c r="W599" s="32" t="s">
        <v>141</v>
      </c>
    </row>
    <row r="600" spans="1:24">
      <c r="A600" s="32" t="s">
        <v>597</v>
      </c>
      <c r="B600" s="32" t="s">
        <v>950</v>
      </c>
      <c r="E600" s="32" t="s">
        <v>952</v>
      </c>
      <c r="F600" s="32" t="s">
        <v>660</v>
      </c>
      <c r="G600" s="32" t="s">
        <v>602</v>
      </c>
      <c r="H600" s="32" t="s">
        <v>602</v>
      </c>
      <c r="I600" s="32" t="s">
        <v>602</v>
      </c>
      <c r="J600" s="32" t="s">
        <v>602</v>
      </c>
      <c r="K600" s="32" t="s">
        <v>602</v>
      </c>
      <c r="L600" s="32" t="s">
        <v>603</v>
      </c>
      <c r="M600" s="32" t="s">
        <v>205</v>
      </c>
      <c r="N600" s="32" t="s">
        <v>51</v>
      </c>
      <c r="O600" s="32" t="s">
        <v>60</v>
      </c>
      <c r="P600" s="32" t="s">
        <v>74</v>
      </c>
      <c r="Q600" s="32" t="s">
        <v>107</v>
      </c>
      <c r="S600" s="32" t="s">
        <v>54</v>
      </c>
      <c r="T600" s="32" t="s">
        <v>44</v>
      </c>
      <c r="U600" s="32" t="s">
        <v>61</v>
      </c>
      <c r="V600" s="32" t="s">
        <v>68</v>
      </c>
      <c r="W600" s="32" t="s">
        <v>46</v>
      </c>
    </row>
    <row r="601" spans="1:24">
      <c r="A601" s="32" t="s">
        <v>597</v>
      </c>
      <c r="B601" s="32" t="s">
        <v>950</v>
      </c>
      <c r="E601" s="32" t="s">
        <v>952</v>
      </c>
      <c r="F601" s="32" t="s">
        <v>660</v>
      </c>
      <c r="G601" s="32" t="s">
        <v>602</v>
      </c>
      <c r="H601" s="32" t="s">
        <v>38</v>
      </c>
      <c r="I601" s="32" t="s">
        <v>38</v>
      </c>
      <c r="J601" s="32" t="s">
        <v>602</v>
      </c>
      <c r="K601" s="32" t="s">
        <v>602</v>
      </c>
      <c r="L601" s="32" t="s">
        <v>603</v>
      </c>
      <c r="M601" s="32" t="s">
        <v>70</v>
      </c>
      <c r="N601" s="32" t="s">
        <v>39</v>
      </c>
      <c r="O601" s="32" t="s">
        <v>283</v>
      </c>
      <c r="P601" s="32" t="s">
        <v>41</v>
      </c>
      <c r="Q601" s="32" t="s">
        <v>186</v>
      </c>
      <c r="S601" s="32" t="s">
        <v>54</v>
      </c>
      <c r="T601" s="32" t="s">
        <v>44</v>
      </c>
      <c r="U601" s="32" t="s">
        <v>61</v>
      </c>
      <c r="V601" s="32" t="s">
        <v>45</v>
      </c>
      <c r="W601" s="32" t="s">
        <v>166</v>
      </c>
      <c r="X601" s="32" t="s">
        <v>962</v>
      </c>
    </row>
    <row r="602" spans="1:24">
      <c r="A602" s="32" t="s">
        <v>597</v>
      </c>
      <c r="B602" s="32" t="s">
        <v>950</v>
      </c>
      <c r="E602" s="32" t="s">
        <v>952</v>
      </c>
      <c r="F602" s="32" t="s">
        <v>660</v>
      </c>
      <c r="G602" s="32" t="s">
        <v>602</v>
      </c>
      <c r="H602" s="32" t="s">
        <v>602</v>
      </c>
      <c r="I602" s="32" t="s">
        <v>602</v>
      </c>
      <c r="J602" s="32" t="s">
        <v>602</v>
      </c>
      <c r="K602" s="32" t="s">
        <v>602</v>
      </c>
      <c r="L602" s="32" t="s">
        <v>603</v>
      </c>
      <c r="M602" s="32" t="s">
        <v>70</v>
      </c>
      <c r="N602" s="32" t="s">
        <v>39</v>
      </c>
      <c r="O602" s="32" t="s">
        <v>40</v>
      </c>
      <c r="P602" s="32" t="s">
        <v>74</v>
      </c>
      <c r="Q602" s="32" t="s">
        <v>186</v>
      </c>
      <c r="S602" s="32" t="s">
        <v>54</v>
      </c>
      <c r="T602" s="32" t="s">
        <v>54</v>
      </c>
      <c r="U602" s="32" t="s">
        <v>61</v>
      </c>
      <c r="V602" s="32" t="s">
        <v>68</v>
      </c>
      <c r="W602" s="32" t="s">
        <v>46</v>
      </c>
    </row>
    <row r="603" spans="1:24">
      <c r="A603" s="32" t="s">
        <v>597</v>
      </c>
      <c r="B603" s="32" t="s">
        <v>950</v>
      </c>
      <c r="E603" s="32" t="s">
        <v>952</v>
      </c>
      <c r="F603" s="32" t="s">
        <v>660</v>
      </c>
      <c r="G603" s="32" t="s">
        <v>602</v>
      </c>
      <c r="H603" s="32" t="s">
        <v>602</v>
      </c>
      <c r="I603" s="32" t="s">
        <v>38</v>
      </c>
      <c r="J603" s="32" t="s">
        <v>613</v>
      </c>
      <c r="K603" s="32" t="s">
        <v>38</v>
      </c>
      <c r="L603" s="32" t="s">
        <v>603</v>
      </c>
      <c r="M603" s="32" t="s">
        <v>47</v>
      </c>
      <c r="N603" s="32" t="s">
        <v>119</v>
      </c>
      <c r="O603" s="32" t="s">
        <v>40</v>
      </c>
      <c r="P603" s="32" t="s">
        <v>74</v>
      </c>
      <c r="Q603" s="32" t="s">
        <v>101</v>
      </c>
      <c r="S603" s="32" t="s">
        <v>54</v>
      </c>
      <c r="T603" s="32" t="s">
        <v>44</v>
      </c>
      <c r="U603" s="32" t="s">
        <v>82</v>
      </c>
      <c r="V603" s="32" t="s">
        <v>62</v>
      </c>
      <c r="W603" s="32" t="s">
        <v>189</v>
      </c>
    </row>
    <row r="604" spans="1:24">
      <c r="A604" s="32" t="s">
        <v>597</v>
      </c>
      <c r="B604" s="32" t="s">
        <v>950</v>
      </c>
      <c r="E604" s="32" t="s">
        <v>952</v>
      </c>
      <c r="F604" s="32" t="s">
        <v>660</v>
      </c>
      <c r="G604" s="32" t="s">
        <v>602</v>
      </c>
      <c r="H604" s="32" t="s">
        <v>38</v>
      </c>
      <c r="I604" s="32" t="s">
        <v>38</v>
      </c>
      <c r="J604" s="32" t="s">
        <v>38</v>
      </c>
      <c r="K604" s="32" t="s">
        <v>602</v>
      </c>
      <c r="M604" s="32" t="s">
        <v>47</v>
      </c>
      <c r="O604" s="32" t="s">
        <v>40</v>
      </c>
      <c r="P604" s="32" t="s">
        <v>41</v>
      </c>
      <c r="Q604" s="32" t="s">
        <v>101</v>
      </c>
      <c r="S604" s="32" t="s">
        <v>54</v>
      </c>
      <c r="T604" s="32" t="s">
        <v>44</v>
      </c>
      <c r="U604" s="32" t="s">
        <v>82</v>
      </c>
      <c r="V604" s="32" t="s">
        <v>62</v>
      </c>
      <c r="W604" s="32" t="s">
        <v>121</v>
      </c>
    </row>
    <row r="605" spans="1:24">
      <c r="A605" s="32" t="s">
        <v>597</v>
      </c>
      <c r="B605" s="32" t="s">
        <v>950</v>
      </c>
      <c r="E605" s="32" t="s">
        <v>952</v>
      </c>
      <c r="F605" s="32" t="s">
        <v>660</v>
      </c>
      <c r="G605" s="32" t="s">
        <v>602</v>
      </c>
      <c r="H605" s="32" t="s">
        <v>602</v>
      </c>
      <c r="I605" s="32" t="s">
        <v>38</v>
      </c>
      <c r="J605" s="32" t="s">
        <v>602</v>
      </c>
      <c r="K605" s="32" t="s">
        <v>602</v>
      </c>
      <c r="L605" s="32" t="s">
        <v>603</v>
      </c>
      <c r="M605" s="32" t="s">
        <v>47</v>
      </c>
      <c r="N605" s="32" t="s">
        <v>80</v>
      </c>
      <c r="O605" s="32" t="s">
        <v>125</v>
      </c>
      <c r="P605" s="32" t="s">
        <v>41</v>
      </c>
      <c r="Q605" s="32" t="s">
        <v>101</v>
      </c>
      <c r="S605" s="32" t="s">
        <v>54</v>
      </c>
      <c r="T605" s="32" t="s">
        <v>44</v>
      </c>
      <c r="U605" s="32" t="s">
        <v>82</v>
      </c>
      <c r="V605" s="32" t="s">
        <v>156</v>
      </c>
    </row>
    <row r="606" spans="1:24">
      <c r="A606" s="32" t="s">
        <v>597</v>
      </c>
      <c r="B606" s="32" t="s">
        <v>950</v>
      </c>
      <c r="E606" s="32" t="s">
        <v>952</v>
      </c>
      <c r="F606" s="32" t="s">
        <v>660</v>
      </c>
      <c r="G606" s="32" t="s">
        <v>38</v>
      </c>
      <c r="H606" s="32" t="s">
        <v>38</v>
      </c>
      <c r="I606" s="32" t="s">
        <v>38</v>
      </c>
      <c r="J606" s="32" t="s">
        <v>38</v>
      </c>
      <c r="K606" s="32" t="s">
        <v>602</v>
      </c>
      <c r="L606" s="32" t="s">
        <v>603</v>
      </c>
      <c r="M606" s="32" t="s">
        <v>196</v>
      </c>
      <c r="N606" s="32" t="s">
        <v>73</v>
      </c>
      <c r="O606" s="32" t="s">
        <v>52</v>
      </c>
      <c r="P606" s="32" t="s">
        <v>74</v>
      </c>
      <c r="Q606" s="32" t="s">
        <v>101</v>
      </c>
      <c r="S606" s="32" t="s">
        <v>54</v>
      </c>
      <c r="T606" s="32" t="s">
        <v>44</v>
      </c>
      <c r="U606" s="32" t="s">
        <v>82</v>
      </c>
      <c r="V606" s="32" t="s">
        <v>45</v>
      </c>
      <c r="W606" s="32" t="s">
        <v>46</v>
      </c>
    </row>
    <row r="607" spans="1:24">
      <c r="A607" s="32" t="s">
        <v>597</v>
      </c>
      <c r="B607" s="32" t="s">
        <v>950</v>
      </c>
      <c r="E607" s="32" t="s">
        <v>952</v>
      </c>
      <c r="G607" s="32" t="s">
        <v>38</v>
      </c>
      <c r="H607" s="32" t="s">
        <v>38</v>
      </c>
      <c r="I607" s="32" t="s">
        <v>38</v>
      </c>
      <c r="J607" s="32" t="s">
        <v>38</v>
      </c>
      <c r="K607" s="32" t="s">
        <v>602</v>
      </c>
      <c r="M607" s="32" t="s">
        <v>47</v>
      </c>
      <c r="N607" s="32" t="s">
        <v>80</v>
      </c>
      <c r="O607" s="32" t="s">
        <v>40</v>
      </c>
      <c r="P607" s="32" t="s">
        <v>74</v>
      </c>
      <c r="Q607" s="32" t="s">
        <v>186</v>
      </c>
      <c r="S607" s="32" t="s">
        <v>92</v>
      </c>
      <c r="T607" s="32" t="s">
        <v>92</v>
      </c>
      <c r="U607" s="32" t="s">
        <v>61</v>
      </c>
      <c r="V607" s="32" t="s">
        <v>45</v>
      </c>
      <c r="W607" s="32" t="s">
        <v>121</v>
      </c>
    </row>
    <row r="608" spans="1:24">
      <c r="A608" s="32" t="s">
        <v>597</v>
      </c>
      <c r="B608" s="32" t="s">
        <v>950</v>
      </c>
      <c r="E608" s="32" t="s">
        <v>952</v>
      </c>
      <c r="F608" s="32" t="s">
        <v>660</v>
      </c>
      <c r="G608" s="32" t="s">
        <v>38</v>
      </c>
      <c r="H608" s="32" t="s">
        <v>38</v>
      </c>
      <c r="I608" s="32" t="s">
        <v>38</v>
      </c>
      <c r="J608" s="32" t="s">
        <v>38</v>
      </c>
      <c r="K608" s="32" t="s">
        <v>38</v>
      </c>
      <c r="M608" s="32" t="s">
        <v>132</v>
      </c>
      <c r="N608" s="32" t="s">
        <v>39</v>
      </c>
      <c r="O608" s="32" t="s">
        <v>52</v>
      </c>
      <c r="P608" s="32" t="s">
        <v>41</v>
      </c>
      <c r="Q608" s="32" t="s">
        <v>186</v>
      </c>
      <c r="T608" s="32" t="s">
        <v>54</v>
      </c>
      <c r="U608" s="32" t="s">
        <v>61</v>
      </c>
      <c r="W608" s="32" t="s">
        <v>357</v>
      </c>
    </row>
    <row r="609" spans="1:23">
      <c r="A609" s="32" t="s">
        <v>597</v>
      </c>
      <c r="B609" s="32" t="s">
        <v>950</v>
      </c>
      <c r="E609" s="32" t="s">
        <v>952</v>
      </c>
      <c r="F609" s="32" t="s">
        <v>660</v>
      </c>
      <c r="G609" s="32" t="s">
        <v>602</v>
      </c>
      <c r="H609" s="32" t="s">
        <v>602</v>
      </c>
      <c r="I609" s="32" t="s">
        <v>602</v>
      </c>
      <c r="J609" s="32" t="s">
        <v>602</v>
      </c>
      <c r="K609" s="32" t="s">
        <v>602</v>
      </c>
      <c r="L609" s="32" t="s">
        <v>603</v>
      </c>
      <c r="M609" s="32" t="s">
        <v>132</v>
      </c>
      <c r="N609" s="32" t="s">
        <v>73</v>
      </c>
      <c r="O609" s="32" t="s">
        <v>52</v>
      </c>
      <c r="P609" s="32" t="s">
        <v>41</v>
      </c>
      <c r="Q609" s="32" t="s">
        <v>186</v>
      </c>
      <c r="S609" s="32" t="s">
        <v>54</v>
      </c>
      <c r="T609" s="32" t="s">
        <v>54</v>
      </c>
      <c r="U609" s="32" t="s">
        <v>55</v>
      </c>
      <c r="V609" s="32" t="s">
        <v>45</v>
      </c>
      <c r="W609" s="32" t="s">
        <v>46</v>
      </c>
    </row>
    <row r="610" spans="1:23">
      <c r="A610" s="32" t="s">
        <v>597</v>
      </c>
      <c r="B610" s="32" t="s">
        <v>950</v>
      </c>
      <c r="E610" s="32" t="s">
        <v>952</v>
      </c>
      <c r="F610" s="32" t="s">
        <v>660</v>
      </c>
      <c r="G610" s="32" t="s">
        <v>602</v>
      </c>
      <c r="H610" s="32" t="s">
        <v>602</v>
      </c>
      <c r="I610" s="32" t="s">
        <v>602</v>
      </c>
      <c r="J610" s="32" t="s">
        <v>602</v>
      </c>
      <c r="K610" s="32" t="s">
        <v>602</v>
      </c>
      <c r="L610" s="32" t="s">
        <v>603</v>
      </c>
      <c r="M610" s="32" t="s">
        <v>132</v>
      </c>
      <c r="N610" s="32" t="s">
        <v>119</v>
      </c>
      <c r="O610" s="32" t="s">
        <v>52</v>
      </c>
      <c r="P610" s="32" t="s">
        <v>41</v>
      </c>
      <c r="Q610" s="32" t="s">
        <v>186</v>
      </c>
      <c r="S610" s="32" t="s">
        <v>54</v>
      </c>
      <c r="T610" s="32" t="s">
        <v>54</v>
      </c>
      <c r="U610" s="32" t="s">
        <v>55</v>
      </c>
      <c r="V610" s="32" t="s">
        <v>45</v>
      </c>
      <c r="W610" s="32" t="s">
        <v>46</v>
      </c>
    </row>
    <row r="611" spans="1:23">
      <c r="A611" s="32" t="s">
        <v>597</v>
      </c>
      <c r="B611" s="32" t="s">
        <v>950</v>
      </c>
      <c r="E611" s="32" t="s">
        <v>952</v>
      </c>
      <c r="F611" s="32" t="s">
        <v>660</v>
      </c>
      <c r="G611" s="32" t="s">
        <v>602</v>
      </c>
      <c r="H611" s="32" t="s">
        <v>38</v>
      </c>
      <c r="I611" s="32" t="s">
        <v>602</v>
      </c>
      <c r="J611" s="32" t="s">
        <v>602</v>
      </c>
      <c r="K611" s="32" t="s">
        <v>38</v>
      </c>
      <c r="M611" s="32" t="s">
        <v>47</v>
      </c>
      <c r="N611" s="32" t="s">
        <v>73</v>
      </c>
      <c r="O611" s="32" t="s">
        <v>106</v>
      </c>
      <c r="P611" s="32" t="s">
        <v>41</v>
      </c>
      <c r="Q611" s="32" t="s">
        <v>186</v>
      </c>
      <c r="S611" s="32" t="s">
        <v>54</v>
      </c>
      <c r="T611" s="32" t="s">
        <v>54</v>
      </c>
      <c r="U611" s="32" t="s">
        <v>82</v>
      </c>
      <c r="V611" s="32" t="s">
        <v>68</v>
      </c>
      <c r="W611" s="32" t="s">
        <v>46</v>
      </c>
    </row>
    <row r="612" spans="1:23">
      <c r="A612" s="32" t="s">
        <v>597</v>
      </c>
      <c r="B612" s="32" t="s">
        <v>950</v>
      </c>
      <c r="E612" s="32" t="s">
        <v>952</v>
      </c>
      <c r="F612" s="32" t="s">
        <v>660</v>
      </c>
      <c r="G612" s="32" t="s">
        <v>602</v>
      </c>
      <c r="H612" s="32" t="s">
        <v>602</v>
      </c>
      <c r="I612" s="32" t="s">
        <v>602</v>
      </c>
      <c r="J612" s="32" t="s">
        <v>602</v>
      </c>
      <c r="K612" s="32" t="s">
        <v>602</v>
      </c>
      <c r="M612" s="32" t="s">
        <v>654</v>
      </c>
      <c r="N612" s="32" t="s">
        <v>73</v>
      </c>
      <c r="O612" s="32" t="s">
        <v>60</v>
      </c>
      <c r="P612" s="32" t="s">
        <v>41</v>
      </c>
      <c r="Q612" s="32" t="s">
        <v>186</v>
      </c>
      <c r="S612" s="32" t="s">
        <v>54</v>
      </c>
      <c r="T612" s="32" t="s">
        <v>54</v>
      </c>
      <c r="U612" s="32" t="s">
        <v>55</v>
      </c>
      <c r="V612" s="32" t="s">
        <v>45</v>
      </c>
      <c r="W612" s="32" t="s">
        <v>46</v>
      </c>
    </row>
    <row r="613" spans="1:23">
      <c r="A613" s="32" t="s">
        <v>597</v>
      </c>
      <c r="B613" s="32" t="s">
        <v>950</v>
      </c>
      <c r="E613" s="32" t="s">
        <v>952</v>
      </c>
      <c r="F613" s="32" t="s">
        <v>660</v>
      </c>
      <c r="O613" s="32" t="s">
        <v>283</v>
      </c>
      <c r="P613" s="32" t="s">
        <v>74</v>
      </c>
      <c r="Q613" s="32" t="s">
        <v>186</v>
      </c>
    </row>
    <row r="614" spans="1:23">
      <c r="A614" s="32" t="s">
        <v>597</v>
      </c>
      <c r="B614" s="32" t="s">
        <v>950</v>
      </c>
      <c r="E614" s="32" t="s">
        <v>952</v>
      </c>
      <c r="F614" s="32" t="s">
        <v>660</v>
      </c>
      <c r="O614" s="32" t="s">
        <v>283</v>
      </c>
      <c r="P614" s="32" t="s">
        <v>74</v>
      </c>
      <c r="Q614" s="32" t="s">
        <v>186</v>
      </c>
    </row>
    <row r="615" spans="1:23">
      <c r="A615" s="32" t="s">
        <v>597</v>
      </c>
      <c r="B615" s="32" t="s">
        <v>950</v>
      </c>
      <c r="E615" s="32" t="s">
        <v>952</v>
      </c>
      <c r="F615" s="32" t="s">
        <v>660</v>
      </c>
      <c r="O615" s="32" t="s">
        <v>283</v>
      </c>
      <c r="P615" s="32" t="s">
        <v>74</v>
      </c>
      <c r="Q615" s="32" t="s">
        <v>186</v>
      </c>
    </row>
    <row r="616" spans="1:23">
      <c r="A616" s="32" t="s">
        <v>597</v>
      </c>
      <c r="B616" s="32" t="s">
        <v>950</v>
      </c>
      <c r="E616" s="32" t="s">
        <v>952</v>
      </c>
      <c r="F616" s="32" t="s">
        <v>660</v>
      </c>
      <c r="G616" s="32" t="s">
        <v>38</v>
      </c>
      <c r="H616" s="32" t="s">
        <v>38</v>
      </c>
      <c r="I616" s="32" t="s">
        <v>613</v>
      </c>
      <c r="J616" s="32" t="s">
        <v>38</v>
      </c>
      <c r="K616" s="32" t="s">
        <v>602</v>
      </c>
      <c r="M616" s="32" t="s">
        <v>132</v>
      </c>
      <c r="N616" s="32" t="s">
        <v>119</v>
      </c>
      <c r="O616" s="32" t="s">
        <v>125</v>
      </c>
      <c r="P616" s="32" t="s">
        <v>74</v>
      </c>
      <c r="Q616" s="32" t="s">
        <v>186</v>
      </c>
      <c r="S616" s="32" t="s">
        <v>54</v>
      </c>
      <c r="T616" s="32" t="s">
        <v>44</v>
      </c>
      <c r="U616" s="32" t="s">
        <v>55</v>
      </c>
    </row>
    <row r="617" spans="1:23">
      <c r="A617" s="32" t="s">
        <v>597</v>
      </c>
      <c r="B617" s="32" t="s">
        <v>950</v>
      </c>
      <c r="E617" s="32" t="s">
        <v>952</v>
      </c>
      <c r="F617" s="32" t="s">
        <v>660</v>
      </c>
      <c r="G617" s="32" t="s">
        <v>38</v>
      </c>
      <c r="H617" s="32" t="s">
        <v>38</v>
      </c>
      <c r="I617" s="32" t="s">
        <v>38</v>
      </c>
      <c r="J617" s="32" t="s">
        <v>38</v>
      </c>
      <c r="K617" s="32" t="s">
        <v>38</v>
      </c>
      <c r="M617" s="32" t="s">
        <v>132</v>
      </c>
      <c r="N617" s="32" t="s">
        <v>119</v>
      </c>
      <c r="O617" s="32" t="s">
        <v>52</v>
      </c>
      <c r="P617" s="32" t="s">
        <v>74</v>
      </c>
      <c r="Q617" s="32" t="s">
        <v>186</v>
      </c>
      <c r="S617" s="32" t="s">
        <v>54</v>
      </c>
      <c r="T617" s="32" t="s">
        <v>54</v>
      </c>
      <c r="U617" s="32" t="s">
        <v>55</v>
      </c>
      <c r="W617" s="32" t="s">
        <v>46</v>
      </c>
    </row>
    <row r="618" spans="1:23">
      <c r="A618" s="32" t="s">
        <v>597</v>
      </c>
      <c r="B618" s="32" t="s">
        <v>950</v>
      </c>
      <c r="E618" s="32" t="s">
        <v>952</v>
      </c>
      <c r="F618" s="32" t="s">
        <v>660</v>
      </c>
      <c r="G618" s="32" t="s">
        <v>38</v>
      </c>
      <c r="H618" s="32" t="s">
        <v>38</v>
      </c>
      <c r="I618" s="32" t="s">
        <v>38</v>
      </c>
      <c r="J618" s="32" t="s">
        <v>602</v>
      </c>
      <c r="K618" s="32" t="s">
        <v>602</v>
      </c>
      <c r="M618" s="32" t="s">
        <v>132</v>
      </c>
      <c r="N618" s="32" t="s">
        <v>119</v>
      </c>
      <c r="O618" s="32" t="s">
        <v>52</v>
      </c>
      <c r="Q618" s="32" t="s">
        <v>186</v>
      </c>
      <c r="S618" s="32" t="s">
        <v>54</v>
      </c>
      <c r="T618" s="32" t="s">
        <v>54</v>
      </c>
      <c r="U618" s="32" t="s">
        <v>82</v>
      </c>
      <c r="V618" s="32" t="s">
        <v>45</v>
      </c>
      <c r="W618" s="32" t="s">
        <v>46</v>
      </c>
    </row>
    <row r="619" spans="1:23">
      <c r="A619" s="32" t="s">
        <v>597</v>
      </c>
      <c r="B619" s="32" t="s">
        <v>950</v>
      </c>
      <c r="E619" s="32" t="s">
        <v>952</v>
      </c>
      <c r="F619" s="32" t="s">
        <v>660</v>
      </c>
      <c r="G619" s="32" t="s">
        <v>38</v>
      </c>
      <c r="H619" s="32" t="s">
        <v>38</v>
      </c>
      <c r="I619" s="32" t="s">
        <v>613</v>
      </c>
      <c r="J619" s="32" t="s">
        <v>38</v>
      </c>
      <c r="K619" s="32" t="s">
        <v>38</v>
      </c>
      <c r="M619" s="32" t="s">
        <v>132</v>
      </c>
      <c r="N619" s="32" t="s">
        <v>119</v>
      </c>
      <c r="O619" s="32" t="s">
        <v>125</v>
      </c>
      <c r="P619" s="32" t="s">
        <v>74</v>
      </c>
      <c r="Q619" s="32" t="s">
        <v>186</v>
      </c>
      <c r="S619" s="32" t="s">
        <v>54</v>
      </c>
      <c r="T619" s="32" t="s">
        <v>44</v>
      </c>
      <c r="U619" s="32" t="s">
        <v>55</v>
      </c>
      <c r="V619" s="32" t="s">
        <v>45</v>
      </c>
      <c r="W619" s="32" t="s">
        <v>46</v>
      </c>
    </row>
    <row r="620" spans="1:23">
      <c r="A620" s="32" t="s">
        <v>597</v>
      </c>
      <c r="B620" s="32" t="s">
        <v>950</v>
      </c>
      <c r="E620" s="32" t="s">
        <v>952</v>
      </c>
      <c r="F620" s="32" t="s">
        <v>660</v>
      </c>
      <c r="G620" s="32" t="s">
        <v>38</v>
      </c>
      <c r="H620" s="32" t="s">
        <v>602</v>
      </c>
      <c r="I620" s="32" t="s">
        <v>38</v>
      </c>
      <c r="J620" s="32" t="s">
        <v>38</v>
      </c>
      <c r="K620" s="32" t="s">
        <v>602</v>
      </c>
      <c r="L620" s="32" t="s">
        <v>603</v>
      </c>
      <c r="M620" s="32" t="s">
        <v>103</v>
      </c>
      <c r="N620" s="32" t="s">
        <v>51</v>
      </c>
      <c r="O620" s="32" t="s">
        <v>52</v>
      </c>
      <c r="P620" s="32" t="s">
        <v>41</v>
      </c>
      <c r="Q620" s="32" t="s">
        <v>107</v>
      </c>
      <c r="S620" s="32" t="s">
        <v>54</v>
      </c>
      <c r="T620" s="32" t="s">
        <v>44</v>
      </c>
      <c r="U620" s="32" t="s">
        <v>82</v>
      </c>
      <c r="V620" s="32" t="s">
        <v>45</v>
      </c>
      <c r="W620" s="32" t="s">
        <v>102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63"/>
  <sheetViews>
    <sheetView topLeftCell="K1" zoomScale="90" zoomScaleNormal="90" workbookViewId="0">
      <selection activeCell="N14" sqref="N14:O14"/>
    </sheetView>
  </sheetViews>
  <sheetFormatPr defaultRowHeight="15"/>
  <cols>
    <col min="1" max="1" width="14.28515625" style="32" bestFit="1" customWidth="1"/>
    <col min="2" max="2" width="100.7109375" style="32" bestFit="1" customWidth="1"/>
    <col min="3" max="3" width="101.140625" style="32" bestFit="1" customWidth="1"/>
    <col min="4" max="4" width="80.140625" style="32" bestFit="1" customWidth="1"/>
    <col min="5" max="5" width="10.42578125" style="32" bestFit="1" customWidth="1"/>
    <col min="6" max="6" width="11.140625" style="32" bestFit="1" customWidth="1"/>
    <col min="7" max="7" width="3.28515625" style="32" bestFit="1" customWidth="1"/>
    <col min="8" max="8" width="53" style="32" bestFit="1" customWidth="1"/>
    <col min="9" max="9" width="85.7109375" style="32" bestFit="1" customWidth="1"/>
    <col min="10" max="10" width="255.7109375" style="32" bestFit="1" customWidth="1"/>
    <col min="11" max="13" width="10.5703125" style="32" bestFit="1" customWidth="1"/>
    <col min="14" max="14" width="12.42578125" style="32" bestFit="1" customWidth="1"/>
    <col min="15" max="15" width="10.5703125" style="32" bestFit="1" customWidth="1"/>
    <col min="16" max="16" width="10.140625" style="32" bestFit="1" customWidth="1"/>
    <col min="17" max="17" width="17" style="32" bestFit="1" customWidth="1"/>
    <col min="18" max="18" width="11" style="32" bestFit="1" customWidth="1"/>
    <col min="19" max="19" width="15.85546875" style="32" bestFit="1" customWidth="1"/>
    <col min="20" max="20" width="13.140625" style="32" bestFit="1" customWidth="1"/>
    <col min="21" max="21" width="140.140625" style="32" bestFit="1" customWidth="1"/>
    <col min="22" max="22" width="113.85546875" style="32" bestFit="1" customWidth="1"/>
    <col min="23" max="23" width="117.140625" style="32" bestFit="1" customWidth="1"/>
    <col min="24" max="24" width="158.140625" style="32" bestFit="1" customWidth="1"/>
    <col min="25" max="25" width="124.140625" style="32" bestFit="1" customWidth="1"/>
    <col min="26" max="26" width="22.85546875" style="32" bestFit="1" customWidth="1"/>
    <col min="27" max="27" width="10.5703125" style="32" bestFit="1" customWidth="1"/>
    <col min="28" max="28" width="12.7109375" style="32" bestFit="1" customWidth="1"/>
    <col min="29" max="29" width="14" style="32" bestFit="1" customWidth="1"/>
    <col min="30" max="30" width="20.85546875" style="32" bestFit="1" customWidth="1"/>
    <col min="31" max="31" width="10.5703125" style="32" bestFit="1" customWidth="1"/>
    <col min="32" max="32" width="12.7109375" style="32" bestFit="1" customWidth="1"/>
    <col min="33" max="33" width="14" style="32" bestFit="1" customWidth="1"/>
    <col min="34" max="34" width="20.85546875" style="32" bestFit="1" customWidth="1"/>
    <col min="35" max="35" width="10.140625" style="32" bestFit="1" customWidth="1"/>
    <col min="36" max="36" width="12.7109375" style="32" bestFit="1" customWidth="1"/>
    <col min="37" max="37" width="13.85546875" style="32" bestFit="1" customWidth="1"/>
    <col min="38" max="38" width="20.85546875" style="32" bestFit="1" customWidth="1"/>
    <col min="39" max="39" width="10.140625" style="32" bestFit="1" customWidth="1"/>
    <col min="40" max="40" width="12.7109375" style="32" bestFit="1" customWidth="1"/>
    <col min="41" max="41" width="14" style="32" bestFit="1" customWidth="1"/>
    <col min="42" max="42" width="20.85546875" style="32" bestFit="1" customWidth="1"/>
    <col min="43" max="43" width="11" style="32" bestFit="1" customWidth="1"/>
    <col min="44" max="44" width="12.7109375" style="32" bestFit="1" customWidth="1"/>
    <col min="45" max="45" width="14" style="32" bestFit="1" customWidth="1"/>
    <col min="46" max="46" width="20.85546875" style="32" bestFit="1" customWidth="1"/>
    <col min="47" max="47" width="21" style="32" bestFit="1" customWidth="1"/>
    <col min="48" max="48" width="21.5703125" style="32" bestFit="1" customWidth="1"/>
    <col min="49" max="49" width="184.28515625" style="32" bestFit="1" customWidth="1"/>
    <col min="50" max="50" width="176.85546875" style="32" bestFit="1" customWidth="1"/>
    <col min="51" max="52" width="194.42578125" style="32" bestFit="1" customWidth="1"/>
    <col min="53" max="53" width="176.85546875" style="32" bestFit="1" customWidth="1"/>
    <col min="54" max="54" width="163.28515625" style="32" bestFit="1" customWidth="1"/>
    <col min="55" max="55" width="255.7109375" style="32" bestFit="1" customWidth="1"/>
    <col min="56" max="57" width="25.85546875" style="32" bestFit="1" customWidth="1"/>
    <col min="58" max="58" width="25.140625" style="32" bestFit="1" customWidth="1"/>
    <col min="59" max="59" width="25.28515625" style="32" bestFit="1" customWidth="1"/>
    <col min="60" max="60" width="27.140625" style="32" bestFit="1" customWidth="1"/>
    <col min="61" max="16384" width="9.140625" style="32"/>
  </cols>
  <sheetData>
    <row r="1" spans="1:60" s="31" customFormat="1" ht="67.5" customHeight="1">
      <c r="A1" s="31" t="s">
        <v>0</v>
      </c>
      <c r="B1" s="31" t="s">
        <v>1</v>
      </c>
      <c r="C1" s="31" t="s">
        <v>963</v>
      </c>
      <c r="D1" s="31" t="s">
        <v>964</v>
      </c>
      <c r="E1" s="31" t="s">
        <v>965</v>
      </c>
      <c r="F1" s="31" t="s">
        <v>966</v>
      </c>
      <c r="H1" s="31" t="s">
        <v>967</v>
      </c>
      <c r="I1" s="31" t="s">
        <v>968</v>
      </c>
      <c r="J1" s="35" t="s">
        <v>969</v>
      </c>
      <c r="K1" s="31" t="s">
        <v>970</v>
      </c>
      <c r="L1" s="31" t="s">
        <v>971</v>
      </c>
      <c r="M1" s="31" t="s">
        <v>972</v>
      </c>
      <c r="N1" s="31" t="s">
        <v>973</v>
      </c>
      <c r="O1" s="31" t="s">
        <v>974</v>
      </c>
      <c r="P1" s="31" t="s">
        <v>975</v>
      </c>
      <c r="Q1" s="31" t="s">
        <v>976</v>
      </c>
      <c r="R1" s="31" t="s">
        <v>977</v>
      </c>
      <c r="S1" s="31" t="s">
        <v>978</v>
      </c>
      <c r="T1" s="31" t="s">
        <v>979</v>
      </c>
      <c r="U1" s="31" t="s">
        <v>980</v>
      </c>
      <c r="V1" s="31" t="s">
        <v>981</v>
      </c>
      <c r="W1" s="31" t="s">
        <v>982</v>
      </c>
      <c r="X1" s="31" t="s">
        <v>983</v>
      </c>
      <c r="Y1" s="31" t="s">
        <v>984</v>
      </c>
      <c r="Z1" s="31" t="s">
        <v>985</v>
      </c>
      <c r="AA1" s="31" t="s">
        <v>986</v>
      </c>
      <c r="AB1" s="31" t="s">
        <v>987</v>
      </c>
      <c r="AC1" s="31" t="s">
        <v>988</v>
      </c>
      <c r="AD1" s="31" t="s">
        <v>989</v>
      </c>
      <c r="AE1" s="31" t="s">
        <v>990</v>
      </c>
      <c r="AF1" s="31" t="s">
        <v>991</v>
      </c>
      <c r="AG1" s="31" t="s">
        <v>992</v>
      </c>
      <c r="AH1" s="31" t="s">
        <v>993</v>
      </c>
      <c r="AI1" s="31" t="s">
        <v>994</v>
      </c>
      <c r="AJ1" s="31" t="s">
        <v>995</v>
      </c>
      <c r="AK1" s="31" t="s">
        <v>996</v>
      </c>
      <c r="AL1" s="31" t="s">
        <v>997</v>
      </c>
      <c r="AM1" s="31" t="s">
        <v>998</v>
      </c>
      <c r="AN1" s="31" t="s">
        <v>999</v>
      </c>
      <c r="AO1" s="31" t="s">
        <v>1000</v>
      </c>
      <c r="AP1" s="31" t="s">
        <v>1001</v>
      </c>
      <c r="AQ1" s="31" t="s">
        <v>1002</v>
      </c>
      <c r="AR1" s="31" t="s">
        <v>1003</v>
      </c>
      <c r="AS1" s="31" t="s">
        <v>1004</v>
      </c>
      <c r="AT1" s="31" t="s">
        <v>1005</v>
      </c>
      <c r="AU1" s="31" t="s">
        <v>1006</v>
      </c>
      <c r="AV1" s="31" t="s">
        <v>1007</v>
      </c>
      <c r="AW1" s="31" t="s">
        <v>1008</v>
      </c>
      <c r="AX1" s="31" t="s">
        <v>1009</v>
      </c>
      <c r="AY1" s="31" t="s">
        <v>1010</v>
      </c>
      <c r="AZ1" s="31" t="s">
        <v>1011</v>
      </c>
      <c r="BA1" s="31" t="s">
        <v>1012</v>
      </c>
      <c r="BB1" s="31" t="s">
        <v>1013</v>
      </c>
      <c r="BC1" s="31" t="s">
        <v>1014</v>
      </c>
      <c r="BD1" s="31" t="s">
        <v>1015</v>
      </c>
      <c r="BE1" s="31" t="s">
        <v>1016</v>
      </c>
      <c r="BF1" s="31" t="s">
        <v>1017</v>
      </c>
      <c r="BG1" s="31" t="s">
        <v>1018</v>
      </c>
      <c r="BH1" s="31" t="s">
        <v>1019</v>
      </c>
    </row>
    <row r="2" spans="1:60">
      <c r="A2" s="33" t="s">
        <v>597</v>
      </c>
      <c r="B2" s="32" t="s">
        <v>1592</v>
      </c>
      <c r="C2" s="32" t="s">
        <v>1552</v>
      </c>
      <c r="D2" s="32" t="s">
        <v>730</v>
      </c>
      <c r="F2" s="32" t="s">
        <v>116</v>
      </c>
      <c r="G2" s="32">
        <f>_xlfn.NUMBERVALUE(F2)</f>
        <v>5</v>
      </c>
      <c r="H2" s="32" t="s">
        <v>1553</v>
      </c>
      <c r="I2" s="32" t="s">
        <v>1554</v>
      </c>
      <c r="J2" s="34" t="s">
        <v>1593</v>
      </c>
      <c r="K2" s="32" t="s">
        <v>352</v>
      </c>
      <c r="L2" s="32" t="s">
        <v>116</v>
      </c>
      <c r="M2" s="32" t="s">
        <v>187</v>
      </c>
      <c r="N2" s="32" t="s">
        <v>187</v>
      </c>
      <c r="O2" s="32" t="s">
        <v>116</v>
      </c>
      <c r="P2" s="32" t="s">
        <v>352</v>
      </c>
      <c r="Q2" s="32" t="s">
        <v>1035</v>
      </c>
      <c r="R2" s="32" t="s">
        <v>352</v>
      </c>
      <c r="S2" s="32" t="s">
        <v>1594</v>
      </c>
      <c r="T2" s="32" t="s">
        <v>1405</v>
      </c>
      <c r="AU2" s="32" t="s">
        <v>54</v>
      </c>
      <c r="BA2" s="32" t="s">
        <v>1096</v>
      </c>
      <c r="BC2" s="32" t="s">
        <v>1595</v>
      </c>
    </row>
    <row r="3" spans="1:60">
      <c r="A3" s="33" t="s">
        <v>597</v>
      </c>
      <c r="B3" s="32" t="s">
        <v>1596</v>
      </c>
      <c r="C3" s="32" t="s">
        <v>1564</v>
      </c>
      <c r="D3" s="32" t="s">
        <v>1565</v>
      </c>
      <c r="F3" s="32" t="s">
        <v>302</v>
      </c>
      <c r="G3" s="32">
        <f t="shared" ref="G3:G66" si="0">_xlfn.NUMBERVALUE(F3)</f>
        <v>8</v>
      </c>
      <c r="H3" s="32" t="s">
        <v>1566</v>
      </c>
      <c r="I3" s="32" t="s">
        <v>1567</v>
      </c>
      <c r="J3" s="34" t="s">
        <v>1095</v>
      </c>
      <c r="K3" s="32" t="s">
        <v>352</v>
      </c>
      <c r="L3" s="32" t="s">
        <v>116</v>
      </c>
      <c r="M3" s="32" t="s">
        <v>352</v>
      </c>
      <c r="N3" s="32" t="s">
        <v>352</v>
      </c>
      <c r="O3" s="32" t="s">
        <v>352</v>
      </c>
      <c r="P3" s="32" t="s">
        <v>116</v>
      </c>
      <c r="Q3" s="32" t="s">
        <v>1035</v>
      </c>
      <c r="R3" s="32" t="s">
        <v>352</v>
      </c>
      <c r="S3" s="32" t="s">
        <v>1062</v>
      </c>
      <c r="T3" s="32" t="s">
        <v>1117</v>
      </c>
      <c r="U3" s="32" t="s">
        <v>1358</v>
      </c>
      <c r="V3" s="32" t="s">
        <v>1065</v>
      </c>
      <c r="W3" s="32" t="s">
        <v>1227</v>
      </c>
      <c r="X3" s="32" t="s">
        <v>1157</v>
      </c>
      <c r="Y3" s="32" t="s">
        <v>1022</v>
      </c>
      <c r="Z3" s="32" t="s">
        <v>1102</v>
      </c>
    </row>
    <row r="4" spans="1:60">
      <c r="A4" s="33" t="s">
        <v>597</v>
      </c>
      <c r="B4" s="32" t="s">
        <v>1568</v>
      </c>
      <c r="C4" s="32" t="s">
        <v>1575</v>
      </c>
      <c r="D4" s="32" t="s">
        <v>1573</v>
      </c>
      <c r="F4" s="32" t="s">
        <v>61</v>
      </c>
      <c r="G4" s="32">
        <f t="shared" si="0"/>
        <v>3</v>
      </c>
      <c r="H4" s="32" t="s">
        <v>1574</v>
      </c>
      <c r="I4" s="32" t="s">
        <v>1570</v>
      </c>
      <c r="J4" s="34" t="s">
        <v>1408</v>
      </c>
      <c r="K4" s="32" t="s">
        <v>116</v>
      </c>
      <c r="L4" s="32" t="s">
        <v>116</v>
      </c>
      <c r="M4" s="32" t="s">
        <v>352</v>
      </c>
      <c r="N4" s="32" t="s">
        <v>116</v>
      </c>
      <c r="O4" s="32" t="s">
        <v>352</v>
      </c>
      <c r="P4" s="32" t="s">
        <v>352</v>
      </c>
      <c r="Q4" s="32" t="s">
        <v>1035</v>
      </c>
      <c r="R4" s="32" t="s">
        <v>352</v>
      </c>
      <c r="S4" s="32" t="s">
        <v>1062</v>
      </c>
      <c r="T4" s="32" t="s">
        <v>1117</v>
      </c>
      <c r="U4" s="32" t="s">
        <v>1345</v>
      </c>
      <c r="V4" s="32" t="s">
        <v>1298</v>
      </c>
      <c r="W4" s="32" t="s">
        <v>1294</v>
      </c>
      <c r="X4" s="32" t="s">
        <v>1294</v>
      </c>
      <c r="Y4" s="32" t="s">
        <v>1036</v>
      </c>
      <c r="AY4" s="32" t="s">
        <v>1597</v>
      </c>
    </row>
    <row r="5" spans="1:60">
      <c r="A5" s="33" t="s">
        <v>597</v>
      </c>
      <c r="B5" s="32" t="s">
        <v>1568</v>
      </c>
      <c r="C5" s="32" t="s">
        <v>712</v>
      </c>
      <c r="D5" s="32" t="s">
        <v>707</v>
      </c>
      <c r="F5" s="32" t="s">
        <v>287</v>
      </c>
      <c r="G5" s="32">
        <f t="shared" si="0"/>
        <v>6</v>
      </c>
      <c r="H5" s="32" t="s">
        <v>1574</v>
      </c>
      <c r="I5" s="32" t="s">
        <v>1570</v>
      </c>
      <c r="J5" s="34" t="s">
        <v>1598</v>
      </c>
      <c r="K5" s="32" t="s">
        <v>116</v>
      </c>
      <c r="L5" s="32" t="s">
        <v>352</v>
      </c>
      <c r="M5" s="32" t="s">
        <v>352</v>
      </c>
      <c r="N5" s="32" t="s">
        <v>352</v>
      </c>
      <c r="O5" s="32" t="s">
        <v>352</v>
      </c>
      <c r="P5" s="32" t="s">
        <v>116</v>
      </c>
      <c r="Q5" s="32" t="s">
        <v>1035</v>
      </c>
      <c r="R5" s="32" t="s">
        <v>352</v>
      </c>
      <c r="S5" s="32" t="s">
        <v>1062</v>
      </c>
      <c r="T5" s="32" t="s">
        <v>1082</v>
      </c>
      <c r="U5" s="32" t="s">
        <v>1332</v>
      </c>
      <c r="V5" s="32" t="s">
        <v>1599</v>
      </c>
      <c r="W5" s="32" t="s">
        <v>1600</v>
      </c>
      <c r="X5" s="32" t="s">
        <v>1304</v>
      </c>
      <c r="Y5" s="32" t="s">
        <v>1101</v>
      </c>
      <c r="Z5" s="32" t="s">
        <v>1093</v>
      </c>
      <c r="AU5" s="32" t="s">
        <v>54</v>
      </c>
      <c r="AX5" s="32" t="s">
        <v>1302</v>
      </c>
    </row>
    <row r="6" spans="1:60">
      <c r="A6" s="33" t="s">
        <v>597</v>
      </c>
      <c r="B6" s="32" t="s">
        <v>1568</v>
      </c>
      <c r="C6" s="32" t="s">
        <v>1578</v>
      </c>
      <c r="D6" s="32" t="s">
        <v>689</v>
      </c>
      <c r="F6" s="32" t="s">
        <v>116</v>
      </c>
      <c r="G6" s="32">
        <f t="shared" si="0"/>
        <v>5</v>
      </c>
      <c r="H6" s="32" t="s">
        <v>1566</v>
      </c>
      <c r="I6" s="32" t="s">
        <v>1570</v>
      </c>
      <c r="J6" s="34" t="s">
        <v>1601</v>
      </c>
      <c r="K6" s="32" t="s">
        <v>302</v>
      </c>
      <c r="L6" s="32" t="s">
        <v>302</v>
      </c>
      <c r="M6" s="32" t="s">
        <v>61</v>
      </c>
      <c r="N6" s="32" t="s">
        <v>82</v>
      </c>
      <c r="O6" s="32" t="s">
        <v>1020</v>
      </c>
      <c r="P6" s="32" t="s">
        <v>1035</v>
      </c>
      <c r="Q6" s="32" t="s">
        <v>1035</v>
      </c>
      <c r="R6" s="32" t="s">
        <v>302</v>
      </c>
      <c r="S6" s="32" t="s">
        <v>1062</v>
      </c>
      <c r="T6" s="32" t="s">
        <v>1026</v>
      </c>
      <c r="U6" s="32" t="s">
        <v>1076</v>
      </c>
      <c r="V6" s="32" t="s">
        <v>1602</v>
      </c>
      <c r="W6" s="32" t="s">
        <v>1100</v>
      </c>
      <c r="X6" s="32" t="s">
        <v>1603</v>
      </c>
      <c r="Y6" s="32" t="s">
        <v>1079</v>
      </c>
      <c r="Z6" s="32" t="s">
        <v>1102</v>
      </c>
      <c r="AU6" s="32" t="s">
        <v>54</v>
      </c>
      <c r="BA6" s="32" t="s">
        <v>1178</v>
      </c>
    </row>
    <row r="7" spans="1:60">
      <c r="A7" s="33" t="s">
        <v>597</v>
      </c>
      <c r="B7" s="32" t="s">
        <v>1568</v>
      </c>
      <c r="C7" s="32" t="s">
        <v>1569</v>
      </c>
      <c r="D7" s="32" t="s">
        <v>635</v>
      </c>
      <c r="F7" s="32" t="s">
        <v>116</v>
      </c>
      <c r="G7" s="32">
        <f t="shared" si="0"/>
        <v>5</v>
      </c>
      <c r="H7" s="32" t="s">
        <v>1566</v>
      </c>
      <c r="I7" s="32" t="s">
        <v>1570</v>
      </c>
      <c r="J7" s="34" t="s">
        <v>1604</v>
      </c>
      <c r="K7" s="32" t="s">
        <v>352</v>
      </c>
      <c r="L7" s="32" t="s">
        <v>116</v>
      </c>
      <c r="M7" s="32" t="s">
        <v>352</v>
      </c>
      <c r="N7" s="32" t="s">
        <v>352</v>
      </c>
      <c r="O7" s="32" t="s">
        <v>352</v>
      </c>
      <c r="P7" s="32" t="s">
        <v>116</v>
      </c>
      <c r="Q7" s="32" t="s">
        <v>1035</v>
      </c>
      <c r="R7" s="32" t="s">
        <v>352</v>
      </c>
      <c r="S7" s="32" t="s">
        <v>1062</v>
      </c>
      <c r="T7" s="32" t="s">
        <v>1117</v>
      </c>
      <c r="U7" s="32" t="s">
        <v>1181</v>
      </c>
      <c r="Z7" s="32" t="s">
        <v>1032</v>
      </c>
      <c r="AU7" s="32" t="s">
        <v>54</v>
      </c>
      <c r="AW7" s="32" t="s">
        <v>1096</v>
      </c>
    </row>
    <row r="8" spans="1:60">
      <c r="A8" s="33" t="s">
        <v>597</v>
      </c>
      <c r="B8" s="32" t="s">
        <v>1581</v>
      </c>
      <c r="C8" s="32" t="s">
        <v>1584</v>
      </c>
      <c r="D8" s="32" t="s">
        <v>470</v>
      </c>
      <c r="F8" s="32" t="s">
        <v>302</v>
      </c>
      <c r="G8" s="32">
        <f t="shared" si="0"/>
        <v>8</v>
      </c>
      <c r="H8" s="32" t="s">
        <v>1566</v>
      </c>
      <c r="I8" s="32" t="s">
        <v>1583</v>
      </c>
      <c r="J8" s="34" t="s">
        <v>1605</v>
      </c>
      <c r="K8" s="32" t="s">
        <v>1035</v>
      </c>
      <c r="L8" s="32" t="s">
        <v>287</v>
      </c>
      <c r="M8" s="32" t="s">
        <v>61</v>
      </c>
      <c r="N8" s="32" t="s">
        <v>55</v>
      </c>
      <c r="O8" s="32" t="s">
        <v>302</v>
      </c>
      <c r="P8" s="32" t="s">
        <v>116</v>
      </c>
      <c r="Q8" s="32" t="s">
        <v>1035</v>
      </c>
      <c r="R8" s="32" t="s">
        <v>1035</v>
      </c>
      <c r="S8" s="32" t="s">
        <v>1062</v>
      </c>
      <c r="T8" s="32" t="s">
        <v>1117</v>
      </c>
      <c r="U8" s="32" t="s">
        <v>1163</v>
      </c>
      <c r="W8" s="32" t="s">
        <v>1155</v>
      </c>
      <c r="X8" s="32" t="s">
        <v>1100</v>
      </c>
      <c r="Y8" s="32" t="s">
        <v>1338</v>
      </c>
      <c r="Z8" s="32" t="s">
        <v>1102</v>
      </c>
      <c r="AQ8" s="32" t="s">
        <v>116</v>
      </c>
      <c r="AR8" s="32" t="s">
        <v>61</v>
      </c>
      <c r="AS8" s="32" t="s">
        <v>55</v>
      </c>
      <c r="AT8" s="32" t="s">
        <v>116</v>
      </c>
      <c r="AU8" s="32" t="s">
        <v>54</v>
      </c>
      <c r="BA8" s="32" t="s">
        <v>1087</v>
      </c>
      <c r="BB8" s="32" t="s">
        <v>1606</v>
      </c>
      <c r="BC8" s="32" t="s">
        <v>1607</v>
      </c>
    </row>
    <row r="9" spans="1:60">
      <c r="A9" s="33" t="s">
        <v>597</v>
      </c>
      <c r="B9" s="32" t="s">
        <v>1608</v>
      </c>
      <c r="C9" s="32" t="s">
        <v>1586</v>
      </c>
      <c r="D9" s="32" t="s">
        <v>1562</v>
      </c>
      <c r="F9" s="32" t="s">
        <v>55</v>
      </c>
      <c r="G9" s="32">
        <f t="shared" si="0"/>
        <v>4</v>
      </c>
      <c r="H9" s="32" t="s">
        <v>1587</v>
      </c>
      <c r="I9" s="32" t="s">
        <v>1554</v>
      </c>
      <c r="J9" s="34" t="s">
        <v>1609</v>
      </c>
      <c r="K9" s="32" t="s">
        <v>352</v>
      </c>
      <c r="L9" s="32" t="s">
        <v>116</v>
      </c>
      <c r="M9" s="32" t="s">
        <v>302</v>
      </c>
      <c r="N9" s="32" t="s">
        <v>55</v>
      </c>
      <c r="O9" s="32" t="s">
        <v>352</v>
      </c>
      <c r="P9" s="32" t="s">
        <v>287</v>
      </c>
      <c r="Q9" s="32" t="s">
        <v>1035</v>
      </c>
      <c r="R9" s="32" t="s">
        <v>302</v>
      </c>
      <c r="S9" s="32" t="s">
        <v>1021</v>
      </c>
      <c r="T9" s="32" t="s">
        <v>1186</v>
      </c>
      <c r="U9" s="32" t="s">
        <v>1244</v>
      </c>
      <c r="W9" s="32" t="s">
        <v>1163</v>
      </c>
      <c r="X9" s="32" t="s">
        <v>1610</v>
      </c>
      <c r="Y9" s="32" t="s">
        <v>1182</v>
      </c>
    </row>
    <row r="10" spans="1:60">
      <c r="A10" s="33" t="s">
        <v>597</v>
      </c>
      <c r="B10" s="32" t="s">
        <v>598</v>
      </c>
      <c r="C10" s="32" t="s">
        <v>599</v>
      </c>
      <c r="D10" s="32" t="s">
        <v>517</v>
      </c>
      <c r="F10" s="32" t="s">
        <v>302</v>
      </c>
      <c r="G10" s="32">
        <f t="shared" si="0"/>
        <v>8</v>
      </c>
      <c r="H10" s="32" t="s">
        <v>600</v>
      </c>
      <c r="I10" s="32" t="s">
        <v>601</v>
      </c>
      <c r="J10" s="34" t="s">
        <v>1611</v>
      </c>
      <c r="K10" s="32" t="s">
        <v>352</v>
      </c>
      <c r="L10" s="32" t="s">
        <v>116</v>
      </c>
      <c r="M10" s="32" t="s">
        <v>352</v>
      </c>
      <c r="N10" s="32" t="s">
        <v>352</v>
      </c>
      <c r="O10" s="32" t="s">
        <v>1020</v>
      </c>
      <c r="P10" s="32" t="s">
        <v>352</v>
      </c>
      <c r="Q10" s="32" t="s">
        <v>1021</v>
      </c>
      <c r="R10" s="32" t="s">
        <v>352</v>
      </c>
      <c r="S10" s="32" t="s">
        <v>1020</v>
      </c>
      <c r="T10" s="32" t="s">
        <v>1021</v>
      </c>
      <c r="X10" s="32" t="s">
        <v>1022</v>
      </c>
      <c r="AU10" s="32" t="s">
        <v>54</v>
      </c>
      <c r="AZ10" s="32" t="s">
        <v>1110</v>
      </c>
    </row>
    <row r="11" spans="1:60">
      <c r="A11" s="33" t="s">
        <v>597</v>
      </c>
      <c r="B11" s="32" t="s">
        <v>608</v>
      </c>
      <c r="C11" s="32" t="s">
        <v>609</v>
      </c>
      <c r="D11" s="32" t="s">
        <v>610</v>
      </c>
      <c r="F11" s="32" t="s">
        <v>116</v>
      </c>
      <c r="G11" s="32">
        <f t="shared" si="0"/>
        <v>5</v>
      </c>
      <c r="H11" s="32" t="s">
        <v>611</v>
      </c>
      <c r="I11" s="32" t="s">
        <v>612</v>
      </c>
      <c r="J11" s="34" t="s">
        <v>1024</v>
      </c>
      <c r="K11" s="32" t="s">
        <v>1020</v>
      </c>
      <c r="L11" s="32" t="s">
        <v>1020</v>
      </c>
      <c r="M11" s="32" t="s">
        <v>352</v>
      </c>
      <c r="N11" s="32" t="s">
        <v>287</v>
      </c>
      <c r="O11" s="32" t="s">
        <v>302</v>
      </c>
      <c r="P11" s="32" t="s">
        <v>302</v>
      </c>
      <c r="Q11" s="32" t="s">
        <v>1025</v>
      </c>
      <c r="R11" s="32" t="s">
        <v>302</v>
      </c>
      <c r="S11" s="32" t="s">
        <v>1020</v>
      </c>
      <c r="T11" s="32" t="s">
        <v>1026</v>
      </c>
      <c r="U11" s="32" t="s">
        <v>1027</v>
      </c>
      <c r="V11" s="32" t="s">
        <v>1028</v>
      </c>
      <c r="W11" s="32" t="s">
        <v>1029</v>
      </c>
      <c r="X11" s="32" t="s">
        <v>1030</v>
      </c>
      <c r="Y11" s="32" t="s">
        <v>1031</v>
      </c>
      <c r="Z11" s="32" t="s">
        <v>1032</v>
      </c>
      <c r="AU11" s="32" t="s">
        <v>44</v>
      </c>
      <c r="AV11" s="32" t="s">
        <v>61</v>
      </c>
      <c r="AW11" s="32" t="s">
        <v>1033</v>
      </c>
    </row>
    <row r="12" spans="1:60">
      <c r="A12" s="33" t="s">
        <v>35</v>
      </c>
      <c r="C12" s="32" t="s">
        <v>618</v>
      </c>
      <c r="D12" s="32" t="s">
        <v>619</v>
      </c>
      <c r="F12" s="32" t="s">
        <v>287</v>
      </c>
      <c r="G12" s="32">
        <f t="shared" si="0"/>
        <v>6</v>
      </c>
      <c r="H12" s="32" t="s">
        <v>620</v>
      </c>
      <c r="I12" s="32" t="s">
        <v>621</v>
      </c>
      <c r="J12" s="34" t="s">
        <v>1034</v>
      </c>
      <c r="K12" s="32" t="s">
        <v>1020</v>
      </c>
      <c r="L12" s="32" t="s">
        <v>116</v>
      </c>
      <c r="M12" s="32" t="s">
        <v>1020</v>
      </c>
      <c r="N12" s="32" t="s">
        <v>1035</v>
      </c>
      <c r="O12" s="32" t="s">
        <v>302</v>
      </c>
      <c r="P12" s="32" t="s">
        <v>55</v>
      </c>
      <c r="Q12" s="32" t="s">
        <v>302</v>
      </c>
      <c r="R12" s="32" t="s">
        <v>1020</v>
      </c>
      <c r="S12" s="32" t="s">
        <v>1035</v>
      </c>
      <c r="T12" s="32" t="s">
        <v>1021</v>
      </c>
      <c r="U12" s="32" t="s">
        <v>1036</v>
      </c>
      <c r="V12" s="32" t="s">
        <v>1037</v>
      </c>
      <c r="W12" s="32" t="s">
        <v>1038</v>
      </c>
      <c r="X12" s="32" t="s">
        <v>1039</v>
      </c>
      <c r="Y12" s="32" t="s">
        <v>1040</v>
      </c>
      <c r="Z12" s="32" t="s">
        <v>1041</v>
      </c>
      <c r="AU12" s="32" t="s">
        <v>54</v>
      </c>
      <c r="AX12" s="32" t="s">
        <v>1042</v>
      </c>
      <c r="AZ12" s="32" t="s">
        <v>1043</v>
      </c>
    </row>
    <row r="13" spans="1:60">
      <c r="A13" s="33" t="s">
        <v>597</v>
      </c>
      <c r="B13" s="32" t="s">
        <v>1044</v>
      </c>
      <c r="C13" s="32" t="s">
        <v>1045</v>
      </c>
      <c r="D13" s="32" t="s">
        <v>1046</v>
      </c>
      <c r="F13" s="32" t="s">
        <v>287</v>
      </c>
      <c r="G13" s="32">
        <f t="shared" si="0"/>
        <v>6</v>
      </c>
      <c r="H13" s="32" t="s">
        <v>642</v>
      </c>
      <c r="I13" s="32" t="s">
        <v>741</v>
      </c>
      <c r="J13" s="34" t="s">
        <v>1047</v>
      </c>
      <c r="K13" s="32" t="s">
        <v>302</v>
      </c>
      <c r="L13" s="32" t="s">
        <v>116</v>
      </c>
      <c r="M13" s="32" t="s">
        <v>352</v>
      </c>
      <c r="N13" s="32" t="s">
        <v>352</v>
      </c>
      <c r="O13" s="32" t="s">
        <v>1020</v>
      </c>
      <c r="P13" s="32" t="s">
        <v>1020</v>
      </c>
      <c r="Q13" s="32" t="s">
        <v>1025</v>
      </c>
      <c r="R13" s="32" t="s">
        <v>1020</v>
      </c>
      <c r="S13" s="32" t="s">
        <v>1035</v>
      </c>
      <c r="T13" s="32" t="s">
        <v>1021</v>
      </c>
      <c r="AW13" s="32" t="s">
        <v>1048</v>
      </c>
      <c r="AX13" s="32" t="s">
        <v>1049</v>
      </c>
      <c r="AY13" s="32" t="s">
        <v>1048</v>
      </c>
      <c r="AZ13" s="32" t="s">
        <v>1050</v>
      </c>
      <c r="BA13" s="32" t="s">
        <v>1051</v>
      </c>
    </row>
    <row r="14" spans="1:60">
      <c r="A14" s="33" t="s">
        <v>597</v>
      </c>
      <c r="B14" s="32" t="s">
        <v>1044</v>
      </c>
      <c r="C14" s="32" t="s">
        <v>1052</v>
      </c>
      <c r="D14" s="32" t="s">
        <v>1053</v>
      </c>
      <c r="F14" s="32" t="s">
        <v>116</v>
      </c>
      <c r="G14" s="32">
        <f t="shared" si="0"/>
        <v>5</v>
      </c>
      <c r="H14" s="32" t="s">
        <v>620</v>
      </c>
      <c r="I14" s="32" t="s">
        <v>741</v>
      </c>
      <c r="J14" s="34" t="s">
        <v>1054</v>
      </c>
      <c r="K14" s="32" t="s">
        <v>1020</v>
      </c>
      <c r="L14" s="32" t="s">
        <v>352</v>
      </c>
      <c r="M14" s="32" t="s">
        <v>1020</v>
      </c>
      <c r="N14" s="32" t="s">
        <v>1035</v>
      </c>
      <c r="O14" s="32" t="s">
        <v>1020</v>
      </c>
      <c r="P14" s="32" t="s">
        <v>352</v>
      </c>
      <c r="Q14" s="32" t="s">
        <v>1035</v>
      </c>
      <c r="R14" s="32" t="s">
        <v>1020</v>
      </c>
      <c r="S14" s="32" t="s">
        <v>302</v>
      </c>
      <c r="T14" s="32" t="s">
        <v>302</v>
      </c>
      <c r="U14" s="32" t="s">
        <v>1055</v>
      </c>
      <c r="V14" s="32" t="s">
        <v>1056</v>
      </c>
      <c r="W14" s="32" t="s">
        <v>1057</v>
      </c>
      <c r="X14" s="32" t="s">
        <v>1058</v>
      </c>
      <c r="Y14" s="32" t="s">
        <v>1059</v>
      </c>
    </row>
    <row r="15" spans="1:60">
      <c r="A15" s="33" t="s">
        <v>597</v>
      </c>
      <c r="B15" s="32" t="s">
        <v>623</v>
      </c>
      <c r="C15" s="32" t="s">
        <v>1060</v>
      </c>
      <c r="D15" s="32" t="s">
        <v>714</v>
      </c>
      <c r="F15" s="32" t="s">
        <v>55</v>
      </c>
      <c r="G15" s="32">
        <f t="shared" si="0"/>
        <v>4</v>
      </c>
      <c r="H15" s="32" t="s">
        <v>620</v>
      </c>
      <c r="I15" s="32" t="s">
        <v>626</v>
      </c>
      <c r="J15" s="34" t="s">
        <v>1061</v>
      </c>
      <c r="K15" s="32" t="s">
        <v>352</v>
      </c>
      <c r="L15" s="32" t="s">
        <v>287</v>
      </c>
      <c r="M15" s="32" t="s">
        <v>352</v>
      </c>
      <c r="N15" s="32" t="s">
        <v>352</v>
      </c>
      <c r="O15" s="32" t="s">
        <v>352</v>
      </c>
      <c r="P15" s="32" t="s">
        <v>352</v>
      </c>
      <c r="Q15" s="32" t="s">
        <v>1035</v>
      </c>
      <c r="R15" s="32" t="s">
        <v>352</v>
      </c>
      <c r="S15" s="32" t="s">
        <v>1062</v>
      </c>
      <c r="T15" s="32" t="s">
        <v>1063</v>
      </c>
      <c r="U15" s="32" t="s">
        <v>1064</v>
      </c>
      <c r="V15" s="32" t="s">
        <v>1065</v>
      </c>
      <c r="W15" s="32" t="s">
        <v>1066</v>
      </c>
      <c r="X15" s="32" t="s">
        <v>1066</v>
      </c>
      <c r="Y15" s="32" t="s">
        <v>1067</v>
      </c>
      <c r="Z15" s="32" t="s">
        <v>1032</v>
      </c>
      <c r="AU15" s="32" t="s">
        <v>54</v>
      </c>
      <c r="AW15" s="32" t="s">
        <v>1068</v>
      </c>
    </row>
    <row r="16" spans="1:60">
      <c r="A16" s="33" t="s">
        <v>597</v>
      </c>
      <c r="B16" s="32" t="s">
        <v>623</v>
      </c>
      <c r="C16" s="32" t="s">
        <v>1069</v>
      </c>
      <c r="D16" s="32" t="s">
        <v>610</v>
      </c>
      <c r="F16" s="32" t="s">
        <v>55</v>
      </c>
      <c r="G16" s="32">
        <f t="shared" si="0"/>
        <v>4</v>
      </c>
      <c r="H16" s="32" t="s">
        <v>620</v>
      </c>
      <c r="I16" s="32" t="s">
        <v>626</v>
      </c>
      <c r="J16" s="34" t="s">
        <v>1070</v>
      </c>
      <c r="K16" s="32" t="s">
        <v>352</v>
      </c>
      <c r="L16" s="32" t="s">
        <v>352</v>
      </c>
      <c r="M16" s="32" t="s">
        <v>302</v>
      </c>
      <c r="N16" s="32" t="s">
        <v>352</v>
      </c>
      <c r="O16" s="32" t="s">
        <v>1020</v>
      </c>
      <c r="P16" s="32" t="s">
        <v>302</v>
      </c>
      <c r="Q16" s="32" t="s">
        <v>1035</v>
      </c>
      <c r="R16" s="32" t="s">
        <v>352</v>
      </c>
      <c r="S16" s="32" t="s">
        <v>1035</v>
      </c>
      <c r="T16" s="32" t="s">
        <v>1062</v>
      </c>
      <c r="W16" s="32" t="s">
        <v>1071</v>
      </c>
      <c r="X16" s="32" t="s">
        <v>1072</v>
      </c>
      <c r="Z16" s="32" t="s">
        <v>1073</v>
      </c>
      <c r="AU16" s="32" t="s">
        <v>54</v>
      </c>
      <c r="AY16" s="32" t="s">
        <v>1612</v>
      </c>
    </row>
    <row r="17" spans="1:53">
      <c r="A17" s="33" t="s">
        <v>597</v>
      </c>
      <c r="B17" s="32" t="s">
        <v>623</v>
      </c>
      <c r="C17" s="32" t="s">
        <v>624</v>
      </c>
      <c r="D17" s="32" t="s">
        <v>625</v>
      </c>
      <c r="F17" s="32" t="s">
        <v>55</v>
      </c>
      <c r="G17" s="32">
        <f t="shared" si="0"/>
        <v>4</v>
      </c>
      <c r="H17" s="32" t="s">
        <v>620</v>
      </c>
      <c r="I17" s="32" t="s">
        <v>626</v>
      </c>
      <c r="J17" s="34" t="s">
        <v>1075</v>
      </c>
      <c r="K17" s="32" t="s">
        <v>352</v>
      </c>
      <c r="L17" s="32" t="s">
        <v>116</v>
      </c>
      <c r="M17" s="32" t="s">
        <v>352</v>
      </c>
      <c r="N17" s="32" t="s">
        <v>352</v>
      </c>
      <c r="O17" s="32" t="s">
        <v>352</v>
      </c>
      <c r="P17" s="32" t="s">
        <v>1035</v>
      </c>
      <c r="Q17" s="32" t="s">
        <v>1063</v>
      </c>
      <c r="R17" s="32" t="s">
        <v>352</v>
      </c>
      <c r="S17" s="32" t="s">
        <v>302</v>
      </c>
      <c r="T17" s="32" t="s">
        <v>1062</v>
      </c>
      <c r="U17" s="32" t="s">
        <v>1076</v>
      </c>
      <c r="V17" s="32" t="s">
        <v>1049</v>
      </c>
      <c r="W17" s="32" t="s">
        <v>1077</v>
      </c>
      <c r="X17" s="32" t="s">
        <v>1078</v>
      </c>
      <c r="Y17" s="32" t="s">
        <v>1079</v>
      </c>
      <c r="Z17" s="32" t="s">
        <v>1032</v>
      </c>
      <c r="AU17" s="32" t="s">
        <v>54</v>
      </c>
      <c r="AW17" s="32" t="s">
        <v>1080</v>
      </c>
    </row>
    <row r="18" spans="1:53">
      <c r="A18" s="33" t="s">
        <v>597</v>
      </c>
      <c r="B18" s="32" t="s">
        <v>623</v>
      </c>
      <c r="C18" s="32" t="s">
        <v>628</v>
      </c>
      <c r="D18" s="32" t="s">
        <v>517</v>
      </c>
      <c r="F18" s="32" t="s">
        <v>55</v>
      </c>
      <c r="G18" s="32">
        <f t="shared" si="0"/>
        <v>4</v>
      </c>
      <c r="H18" s="32" t="s">
        <v>620</v>
      </c>
      <c r="I18" s="32" t="s">
        <v>626</v>
      </c>
      <c r="J18" s="34" t="s">
        <v>1081</v>
      </c>
      <c r="K18" s="32" t="s">
        <v>352</v>
      </c>
      <c r="L18" s="32" t="s">
        <v>116</v>
      </c>
      <c r="M18" s="32" t="s">
        <v>352</v>
      </c>
      <c r="N18" s="32" t="s">
        <v>352</v>
      </c>
      <c r="O18" s="32" t="s">
        <v>352</v>
      </c>
      <c r="P18" s="32" t="s">
        <v>352</v>
      </c>
      <c r="Q18" s="32" t="s">
        <v>1021</v>
      </c>
      <c r="R18" s="32" t="s">
        <v>352</v>
      </c>
      <c r="S18" s="32" t="s">
        <v>1025</v>
      </c>
      <c r="T18" s="32" t="s">
        <v>1082</v>
      </c>
      <c r="U18" s="32" t="s">
        <v>1083</v>
      </c>
      <c r="V18" s="32" t="s">
        <v>1084</v>
      </c>
      <c r="W18" s="32" t="s">
        <v>1085</v>
      </c>
      <c r="X18" s="32" t="s">
        <v>1083</v>
      </c>
      <c r="Y18" s="32" t="s">
        <v>1086</v>
      </c>
      <c r="Z18" s="32" t="s">
        <v>1073</v>
      </c>
      <c r="AU18" s="32" t="s">
        <v>54</v>
      </c>
      <c r="AY18" s="32" t="s">
        <v>1613</v>
      </c>
    </row>
    <row r="19" spans="1:53">
      <c r="A19" s="33" t="s">
        <v>597</v>
      </c>
      <c r="B19" s="32" t="s">
        <v>623</v>
      </c>
      <c r="C19" s="32" t="s">
        <v>629</v>
      </c>
      <c r="D19" s="32" t="s">
        <v>630</v>
      </c>
      <c r="F19" s="32" t="s">
        <v>55</v>
      </c>
      <c r="G19" s="32">
        <f t="shared" si="0"/>
        <v>4</v>
      </c>
      <c r="H19" s="32" t="s">
        <v>620</v>
      </c>
      <c r="I19" s="32" t="s">
        <v>626</v>
      </c>
      <c r="J19" s="34" t="s">
        <v>1088</v>
      </c>
      <c r="K19" s="32" t="s">
        <v>352</v>
      </c>
      <c r="L19" s="32" t="s">
        <v>116</v>
      </c>
      <c r="M19" s="32" t="s">
        <v>352</v>
      </c>
      <c r="N19" s="32" t="s">
        <v>352</v>
      </c>
      <c r="O19" s="32" t="s">
        <v>1020</v>
      </c>
      <c r="P19" s="32" t="s">
        <v>352</v>
      </c>
      <c r="Q19" s="32" t="s">
        <v>352</v>
      </c>
      <c r="R19" s="32" t="s">
        <v>352</v>
      </c>
      <c r="S19" s="32" t="s">
        <v>1026</v>
      </c>
      <c r="T19" s="32" t="s">
        <v>1082</v>
      </c>
      <c r="U19" s="32" t="s">
        <v>1089</v>
      </c>
      <c r="V19" s="32" t="s">
        <v>1090</v>
      </c>
      <c r="W19" s="32" t="s">
        <v>1091</v>
      </c>
      <c r="X19" s="32" t="s">
        <v>1092</v>
      </c>
      <c r="Z19" s="32" t="s">
        <v>1093</v>
      </c>
      <c r="AU19" s="32" t="s">
        <v>54</v>
      </c>
      <c r="AX19" s="32" t="s">
        <v>1094</v>
      </c>
    </row>
    <row r="20" spans="1:53">
      <c r="A20" s="33" t="s">
        <v>597</v>
      </c>
      <c r="B20" s="32" t="s">
        <v>623</v>
      </c>
      <c r="C20" s="32" t="s">
        <v>632</v>
      </c>
      <c r="D20" s="32" t="s">
        <v>635</v>
      </c>
      <c r="F20" s="32" t="s">
        <v>287</v>
      </c>
      <c r="G20" s="32">
        <f t="shared" si="0"/>
        <v>6</v>
      </c>
      <c r="H20" s="32" t="s">
        <v>620</v>
      </c>
      <c r="I20" s="32" t="s">
        <v>626</v>
      </c>
      <c r="J20" s="34" t="s">
        <v>1095</v>
      </c>
      <c r="K20" s="32" t="s">
        <v>352</v>
      </c>
      <c r="L20" s="32" t="s">
        <v>116</v>
      </c>
      <c r="M20" s="32" t="s">
        <v>352</v>
      </c>
      <c r="N20" s="32" t="s">
        <v>1020</v>
      </c>
      <c r="O20" s="32" t="s">
        <v>352</v>
      </c>
      <c r="P20" s="32" t="s">
        <v>352</v>
      </c>
      <c r="Q20" s="32" t="s">
        <v>1035</v>
      </c>
      <c r="R20" s="32" t="s">
        <v>1020</v>
      </c>
      <c r="S20" s="32" t="s">
        <v>1062</v>
      </c>
      <c r="T20" s="32" t="s">
        <v>1021</v>
      </c>
      <c r="X20" s="32" t="s">
        <v>1027</v>
      </c>
      <c r="Z20" s="32" t="s">
        <v>1073</v>
      </c>
      <c r="AU20" s="32" t="s">
        <v>54</v>
      </c>
      <c r="AY20" s="32" t="s">
        <v>1614</v>
      </c>
    </row>
    <row r="21" spans="1:53">
      <c r="A21" s="33" t="s">
        <v>597</v>
      </c>
      <c r="B21" s="32" t="s">
        <v>1097</v>
      </c>
      <c r="C21" s="32" t="s">
        <v>807</v>
      </c>
      <c r="D21" s="32" t="s">
        <v>795</v>
      </c>
      <c r="F21" s="32" t="s">
        <v>116</v>
      </c>
      <c r="G21" s="32">
        <f t="shared" si="0"/>
        <v>5</v>
      </c>
      <c r="H21" s="32" t="s">
        <v>642</v>
      </c>
      <c r="I21" s="32" t="s">
        <v>643</v>
      </c>
      <c r="J21" s="34" t="s">
        <v>1098</v>
      </c>
      <c r="K21" s="32" t="s">
        <v>302</v>
      </c>
      <c r="L21" s="32" t="s">
        <v>352</v>
      </c>
      <c r="M21" s="32" t="s">
        <v>352</v>
      </c>
      <c r="N21" s="32" t="s">
        <v>352</v>
      </c>
      <c r="O21" s="32" t="s">
        <v>302</v>
      </c>
      <c r="P21" s="32" t="s">
        <v>287</v>
      </c>
      <c r="Q21" s="32" t="s">
        <v>1025</v>
      </c>
      <c r="R21" s="32" t="s">
        <v>1020</v>
      </c>
      <c r="S21" s="32" t="s">
        <v>1035</v>
      </c>
      <c r="T21" s="32" t="s">
        <v>1062</v>
      </c>
      <c r="U21" s="32" t="s">
        <v>1056</v>
      </c>
      <c r="V21" s="32" t="s">
        <v>1099</v>
      </c>
      <c r="W21" s="32" t="s">
        <v>1100</v>
      </c>
      <c r="X21" s="32" t="s">
        <v>1100</v>
      </c>
      <c r="Y21" s="32" t="s">
        <v>1101</v>
      </c>
      <c r="Z21" s="32" t="s">
        <v>1102</v>
      </c>
      <c r="AU21" s="32" t="s">
        <v>54</v>
      </c>
      <c r="BA21" s="32" t="s">
        <v>1103</v>
      </c>
    </row>
    <row r="22" spans="1:53">
      <c r="A22" s="33" t="s">
        <v>597</v>
      </c>
      <c r="B22" s="32" t="s">
        <v>1097</v>
      </c>
      <c r="C22" s="32" t="s">
        <v>1104</v>
      </c>
      <c r="D22" s="32" t="s">
        <v>641</v>
      </c>
      <c r="F22" s="32" t="s">
        <v>287</v>
      </c>
      <c r="G22" s="32">
        <f t="shared" si="0"/>
        <v>6</v>
      </c>
      <c r="H22" s="32" t="s">
        <v>642</v>
      </c>
      <c r="I22" s="32" t="s">
        <v>643</v>
      </c>
      <c r="J22" s="34" t="s">
        <v>1105</v>
      </c>
      <c r="K22" s="32" t="s">
        <v>1025</v>
      </c>
      <c r="L22" s="32" t="s">
        <v>1020</v>
      </c>
      <c r="M22" s="32" t="s">
        <v>302</v>
      </c>
      <c r="N22" s="32" t="s">
        <v>352</v>
      </c>
      <c r="O22" s="32" t="s">
        <v>352</v>
      </c>
      <c r="P22" s="32" t="s">
        <v>1020</v>
      </c>
      <c r="Q22" s="32" t="s">
        <v>1025</v>
      </c>
      <c r="R22" s="32" t="s">
        <v>302</v>
      </c>
      <c r="S22" s="32" t="s">
        <v>352</v>
      </c>
      <c r="T22" s="32" t="s">
        <v>1020</v>
      </c>
      <c r="Z22" s="32" t="s">
        <v>1073</v>
      </c>
      <c r="AU22" s="32" t="s">
        <v>54</v>
      </c>
      <c r="AY22" s="32" t="s">
        <v>1042</v>
      </c>
    </row>
    <row r="23" spans="1:53">
      <c r="A23" s="33" t="s">
        <v>597</v>
      </c>
      <c r="B23" s="32" t="s">
        <v>1097</v>
      </c>
      <c r="C23" s="32" t="s">
        <v>644</v>
      </c>
      <c r="D23" s="32" t="s">
        <v>646</v>
      </c>
      <c r="F23" s="32" t="s">
        <v>116</v>
      </c>
      <c r="G23" s="32">
        <f t="shared" si="0"/>
        <v>5</v>
      </c>
      <c r="H23" s="32" t="s">
        <v>642</v>
      </c>
      <c r="I23" s="32" t="s">
        <v>643</v>
      </c>
      <c r="J23" s="34" t="s">
        <v>1615</v>
      </c>
      <c r="K23" s="32" t="s">
        <v>352</v>
      </c>
      <c r="L23" s="32" t="s">
        <v>116</v>
      </c>
      <c r="M23" s="32" t="s">
        <v>352</v>
      </c>
      <c r="N23" s="32" t="s">
        <v>352</v>
      </c>
      <c r="O23" s="32" t="s">
        <v>302</v>
      </c>
      <c r="P23" s="32" t="s">
        <v>302</v>
      </c>
      <c r="Q23" s="32" t="s">
        <v>1062</v>
      </c>
      <c r="R23" s="32" t="s">
        <v>1025</v>
      </c>
      <c r="S23" s="32" t="s">
        <v>1020</v>
      </c>
      <c r="T23" s="32" t="s">
        <v>1025</v>
      </c>
      <c r="U23" s="32" t="s">
        <v>1106</v>
      </c>
      <c r="V23" s="32" t="s">
        <v>1107</v>
      </c>
      <c r="W23" s="32" t="s">
        <v>1108</v>
      </c>
      <c r="X23" s="32" t="s">
        <v>1109</v>
      </c>
      <c r="Y23" s="32" t="s">
        <v>1084</v>
      </c>
      <c r="AU23" s="32" t="s">
        <v>54</v>
      </c>
      <c r="AZ23" s="32" t="s">
        <v>1110</v>
      </c>
    </row>
    <row r="24" spans="1:53">
      <c r="A24" s="33" t="s">
        <v>597</v>
      </c>
      <c r="B24" s="32" t="s">
        <v>1097</v>
      </c>
      <c r="C24" s="32" t="s">
        <v>648</v>
      </c>
      <c r="D24" s="32" t="s">
        <v>649</v>
      </c>
      <c r="F24" s="32" t="s">
        <v>287</v>
      </c>
      <c r="G24" s="32">
        <f t="shared" si="0"/>
        <v>6</v>
      </c>
      <c r="H24" s="32" t="s">
        <v>642</v>
      </c>
      <c r="I24" s="32" t="s">
        <v>643</v>
      </c>
      <c r="J24" s="34" t="s">
        <v>1111</v>
      </c>
      <c r="K24" s="32" t="s">
        <v>1020</v>
      </c>
      <c r="L24" s="32" t="s">
        <v>116</v>
      </c>
      <c r="M24" s="32" t="s">
        <v>302</v>
      </c>
      <c r="N24" s="32" t="s">
        <v>1020</v>
      </c>
      <c r="O24" s="32" t="s">
        <v>302</v>
      </c>
      <c r="P24" s="32" t="s">
        <v>352</v>
      </c>
      <c r="Q24" s="32" t="s">
        <v>302</v>
      </c>
      <c r="R24" s="32" t="s">
        <v>1020</v>
      </c>
      <c r="S24" s="32" t="s">
        <v>1062</v>
      </c>
      <c r="T24" s="32" t="s">
        <v>1025</v>
      </c>
      <c r="U24" s="32" t="s">
        <v>1112</v>
      </c>
      <c r="V24" s="32" t="s">
        <v>1113</v>
      </c>
      <c r="W24" s="32" t="s">
        <v>1112</v>
      </c>
      <c r="X24" s="32" t="s">
        <v>1114</v>
      </c>
      <c r="Y24" s="32" t="s">
        <v>1033</v>
      </c>
      <c r="Z24" s="32" t="s">
        <v>1102</v>
      </c>
      <c r="AU24" s="32" t="s">
        <v>54</v>
      </c>
      <c r="BA24" s="32" t="s">
        <v>1115</v>
      </c>
    </row>
    <row r="25" spans="1:53">
      <c r="A25" s="33" t="s">
        <v>597</v>
      </c>
      <c r="B25" s="32" t="s">
        <v>1097</v>
      </c>
      <c r="C25" s="32" t="s">
        <v>650</v>
      </c>
      <c r="D25" s="32" t="s">
        <v>870</v>
      </c>
      <c r="G25" s="32">
        <f t="shared" si="0"/>
        <v>0</v>
      </c>
      <c r="H25" s="32" t="s">
        <v>642</v>
      </c>
      <c r="I25" s="32" t="s">
        <v>643</v>
      </c>
      <c r="J25" s="34" t="s">
        <v>1116</v>
      </c>
      <c r="K25" s="32" t="s">
        <v>352</v>
      </c>
      <c r="L25" s="32" t="s">
        <v>116</v>
      </c>
      <c r="M25" s="32" t="s">
        <v>352</v>
      </c>
      <c r="N25" s="32" t="s">
        <v>116</v>
      </c>
      <c r="O25" s="32" t="s">
        <v>352</v>
      </c>
      <c r="P25" s="32" t="s">
        <v>352</v>
      </c>
      <c r="Q25" s="32" t="s">
        <v>1035</v>
      </c>
      <c r="R25" s="32" t="s">
        <v>352</v>
      </c>
      <c r="S25" s="32" t="s">
        <v>1062</v>
      </c>
      <c r="T25" s="32" t="s">
        <v>1117</v>
      </c>
      <c r="X25" s="32" t="s">
        <v>1118</v>
      </c>
      <c r="Z25" s="32" t="s">
        <v>1119</v>
      </c>
      <c r="AU25" s="32" t="s">
        <v>54</v>
      </c>
      <c r="AZ25" s="32" t="s">
        <v>1120</v>
      </c>
    </row>
    <row r="26" spans="1:53">
      <c r="A26" s="33" t="s">
        <v>597</v>
      </c>
      <c r="B26" s="32" t="s">
        <v>1097</v>
      </c>
      <c r="C26" s="32" t="s">
        <v>652</v>
      </c>
      <c r="D26" s="32" t="s">
        <v>653</v>
      </c>
      <c r="F26" s="32" t="s">
        <v>287</v>
      </c>
      <c r="G26" s="32">
        <f t="shared" si="0"/>
        <v>6</v>
      </c>
      <c r="H26" s="32" t="s">
        <v>642</v>
      </c>
      <c r="I26" s="32" t="s">
        <v>643</v>
      </c>
      <c r="J26" s="34" t="s">
        <v>1121</v>
      </c>
      <c r="K26" s="32" t="s">
        <v>352</v>
      </c>
      <c r="L26" s="32" t="s">
        <v>302</v>
      </c>
      <c r="M26" s="32" t="s">
        <v>352</v>
      </c>
      <c r="N26" s="32" t="s">
        <v>352</v>
      </c>
      <c r="P26" s="32" t="s">
        <v>302</v>
      </c>
      <c r="Q26" s="32" t="s">
        <v>1035</v>
      </c>
      <c r="R26" s="32" t="s">
        <v>1035</v>
      </c>
      <c r="S26" s="32" t="s">
        <v>1062</v>
      </c>
      <c r="T26" s="32" t="s">
        <v>1020</v>
      </c>
      <c r="U26" s="32" t="s">
        <v>1122</v>
      </c>
      <c r="V26" s="32" t="s">
        <v>1122</v>
      </c>
      <c r="W26" s="32" t="s">
        <v>1122</v>
      </c>
      <c r="X26" s="32" t="s">
        <v>1122</v>
      </c>
      <c r="Y26" s="32" t="s">
        <v>1122</v>
      </c>
      <c r="AU26" s="32" t="s">
        <v>54</v>
      </c>
      <c r="BA26" s="32" t="s">
        <v>1123</v>
      </c>
    </row>
    <row r="27" spans="1:53">
      <c r="A27" s="33" t="s">
        <v>597</v>
      </c>
      <c r="B27" s="32" t="s">
        <v>1097</v>
      </c>
      <c r="C27" s="32" t="s">
        <v>655</v>
      </c>
      <c r="D27" s="32" t="s">
        <v>517</v>
      </c>
      <c r="F27" s="32" t="s">
        <v>116</v>
      </c>
      <c r="G27" s="32">
        <f t="shared" si="0"/>
        <v>5</v>
      </c>
      <c r="H27" s="32" t="s">
        <v>642</v>
      </c>
      <c r="I27" s="32" t="s">
        <v>643</v>
      </c>
      <c r="J27" s="34" t="s">
        <v>1124</v>
      </c>
      <c r="K27" s="32" t="s">
        <v>352</v>
      </c>
      <c r="L27" s="32" t="s">
        <v>352</v>
      </c>
      <c r="M27" s="32" t="s">
        <v>352</v>
      </c>
      <c r="N27" s="32" t="s">
        <v>352</v>
      </c>
      <c r="O27" s="32" t="s">
        <v>352</v>
      </c>
      <c r="P27" s="32" t="s">
        <v>1035</v>
      </c>
      <c r="Q27" s="32" t="s">
        <v>1035</v>
      </c>
      <c r="R27" s="32" t="s">
        <v>352</v>
      </c>
      <c r="S27" s="32" t="s">
        <v>1062</v>
      </c>
      <c r="T27" s="32" t="s">
        <v>1025</v>
      </c>
      <c r="U27" s="32" t="s">
        <v>1125</v>
      </c>
      <c r="V27" s="32" t="s">
        <v>1126</v>
      </c>
      <c r="W27" s="32" t="s">
        <v>1127</v>
      </c>
      <c r="X27" s="32" t="s">
        <v>1128</v>
      </c>
      <c r="Y27" s="32" t="s">
        <v>1129</v>
      </c>
      <c r="Z27" s="32" t="s">
        <v>1093</v>
      </c>
      <c r="AU27" s="32" t="s">
        <v>54</v>
      </c>
      <c r="AX27" s="32" t="s">
        <v>1096</v>
      </c>
    </row>
    <row r="28" spans="1:53">
      <c r="A28" s="33" t="s">
        <v>35</v>
      </c>
      <c r="C28" s="32" t="s">
        <v>668</v>
      </c>
      <c r="D28" s="32" t="s">
        <v>646</v>
      </c>
      <c r="F28" s="32" t="s">
        <v>302</v>
      </c>
      <c r="G28" s="32">
        <f t="shared" si="0"/>
        <v>8</v>
      </c>
      <c r="H28" s="32" t="s">
        <v>659</v>
      </c>
      <c r="I28" s="32" t="s">
        <v>660</v>
      </c>
      <c r="J28" s="34" t="s">
        <v>1130</v>
      </c>
      <c r="K28" s="32" t="s">
        <v>302</v>
      </c>
      <c r="L28" s="32" t="s">
        <v>352</v>
      </c>
      <c r="M28" s="32" t="s">
        <v>302</v>
      </c>
      <c r="N28" s="32" t="s">
        <v>352</v>
      </c>
      <c r="O28" s="32" t="s">
        <v>287</v>
      </c>
      <c r="P28" s="32" t="s">
        <v>1035</v>
      </c>
      <c r="Q28" s="32" t="s">
        <v>1035</v>
      </c>
      <c r="R28" s="32" t="s">
        <v>352</v>
      </c>
      <c r="S28" s="32" t="s">
        <v>1025</v>
      </c>
      <c r="T28" s="32" t="s">
        <v>1025</v>
      </c>
      <c r="U28" s="32" t="s">
        <v>1036</v>
      </c>
      <c r="V28" s="32" t="s">
        <v>1118</v>
      </c>
      <c r="W28" s="32" t="s">
        <v>1100</v>
      </c>
      <c r="X28" s="32" t="s">
        <v>1131</v>
      </c>
      <c r="Y28" s="32" t="s">
        <v>1132</v>
      </c>
      <c r="Z28" s="32" t="s">
        <v>1073</v>
      </c>
      <c r="AU28" s="32" t="s">
        <v>54</v>
      </c>
      <c r="AY28" s="32" t="s">
        <v>1087</v>
      </c>
    </row>
    <row r="29" spans="1:53">
      <c r="A29" s="33" t="s">
        <v>161</v>
      </c>
      <c r="B29" s="32" t="s">
        <v>1133</v>
      </c>
      <c r="C29" s="32" t="s">
        <v>671</v>
      </c>
      <c r="D29" s="32" t="s">
        <v>649</v>
      </c>
      <c r="F29" s="32" t="s">
        <v>1020</v>
      </c>
      <c r="G29" s="32">
        <f t="shared" si="0"/>
        <v>9</v>
      </c>
      <c r="H29" s="32" t="s">
        <v>659</v>
      </c>
      <c r="I29" s="32" t="s">
        <v>660</v>
      </c>
      <c r="J29" s="34" t="s">
        <v>1134</v>
      </c>
      <c r="K29" s="32" t="s">
        <v>1020</v>
      </c>
      <c r="L29" s="32" t="s">
        <v>352</v>
      </c>
      <c r="M29" s="32" t="s">
        <v>352</v>
      </c>
      <c r="N29" s="32" t="s">
        <v>352</v>
      </c>
      <c r="O29" s="32" t="s">
        <v>1020</v>
      </c>
      <c r="P29" s="32" t="s">
        <v>352</v>
      </c>
      <c r="Q29" s="32" t="s">
        <v>1035</v>
      </c>
      <c r="R29" s="32" t="s">
        <v>352</v>
      </c>
      <c r="S29" s="32" t="s">
        <v>1026</v>
      </c>
      <c r="T29" s="32" t="s">
        <v>1020</v>
      </c>
      <c r="U29" s="32" t="s">
        <v>1135</v>
      </c>
      <c r="V29" s="32" t="s">
        <v>1136</v>
      </c>
      <c r="W29" s="32" t="s">
        <v>1137</v>
      </c>
      <c r="X29" s="32" t="s">
        <v>1138</v>
      </c>
      <c r="Y29" s="32" t="s">
        <v>1086</v>
      </c>
      <c r="Z29" s="32" t="s">
        <v>1073</v>
      </c>
      <c r="AU29" s="32" t="s">
        <v>54</v>
      </c>
      <c r="AZ29" s="32" t="s">
        <v>1128</v>
      </c>
    </row>
    <row r="30" spans="1:53">
      <c r="A30" s="33" t="s">
        <v>597</v>
      </c>
      <c r="B30" s="32" t="s">
        <v>1133</v>
      </c>
      <c r="C30" s="32" t="s">
        <v>673</v>
      </c>
      <c r="D30" s="32" t="s">
        <v>635</v>
      </c>
      <c r="F30" s="32" t="s">
        <v>352</v>
      </c>
      <c r="G30" s="32">
        <f t="shared" si="0"/>
        <v>7</v>
      </c>
      <c r="H30" s="32" t="s">
        <v>659</v>
      </c>
      <c r="I30" s="32" t="s">
        <v>660</v>
      </c>
      <c r="J30" s="34" t="s">
        <v>1139</v>
      </c>
      <c r="K30" s="32" t="s">
        <v>352</v>
      </c>
      <c r="L30" s="32" t="s">
        <v>116</v>
      </c>
      <c r="M30" s="32" t="s">
        <v>352</v>
      </c>
      <c r="N30" s="32" t="s">
        <v>352</v>
      </c>
      <c r="O30" s="32" t="s">
        <v>1035</v>
      </c>
      <c r="P30" s="32" t="s">
        <v>116</v>
      </c>
      <c r="Q30" s="32" t="s">
        <v>1035</v>
      </c>
      <c r="R30" s="32" t="s">
        <v>352</v>
      </c>
      <c r="S30" s="32" t="s">
        <v>1035</v>
      </c>
      <c r="T30" s="32" t="s">
        <v>1117</v>
      </c>
      <c r="W30" s="32" t="s">
        <v>1140</v>
      </c>
      <c r="Z30" s="32" t="s">
        <v>1073</v>
      </c>
    </row>
    <row r="31" spans="1:53">
      <c r="A31" s="33" t="s">
        <v>597</v>
      </c>
      <c r="B31" s="32" t="s">
        <v>1133</v>
      </c>
      <c r="C31" s="32" t="s">
        <v>678</v>
      </c>
      <c r="D31" s="32" t="s">
        <v>675</v>
      </c>
      <c r="F31" s="32" t="s">
        <v>352</v>
      </c>
      <c r="G31" s="32">
        <f t="shared" si="0"/>
        <v>7</v>
      </c>
      <c r="H31" s="32" t="s">
        <v>659</v>
      </c>
      <c r="I31" s="32" t="s">
        <v>660</v>
      </c>
      <c r="J31" s="34" t="s">
        <v>1124</v>
      </c>
      <c r="K31" s="32" t="s">
        <v>1020</v>
      </c>
      <c r="L31" s="32" t="s">
        <v>116</v>
      </c>
      <c r="M31" s="32" t="s">
        <v>352</v>
      </c>
      <c r="N31" s="32" t="s">
        <v>352</v>
      </c>
      <c r="O31" s="32" t="s">
        <v>116</v>
      </c>
      <c r="P31" s="32" t="s">
        <v>287</v>
      </c>
      <c r="Q31" s="32" t="s">
        <v>1035</v>
      </c>
      <c r="R31" s="32" t="s">
        <v>302</v>
      </c>
      <c r="S31" s="32" t="s">
        <v>1025</v>
      </c>
      <c r="T31" s="32" t="s">
        <v>1082</v>
      </c>
      <c r="U31" s="32" t="s">
        <v>1118</v>
      </c>
      <c r="V31" s="32" t="s">
        <v>1141</v>
      </c>
      <c r="W31" s="32" t="s">
        <v>1142</v>
      </c>
      <c r="X31" s="32" t="s">
        <v>1143</v>
      </c>
      <c r="Y31" s="32" t="s">
        <v>1144</v>
      </c>
      <c r="AU31" s="32" t="s">
        <v>54</v>
      </c>
      <c r="AW31" s="32" t="s">
        <v>1145</v>
      </c>
    </row>
    <row r="32" spans="1:53">
      <c r="A32" s="32" t="s">
        <v>597</v>
      </c>
      <c r="B32" s="32" t="s">
        <v>1133</v>
      </c>
      <c r="C32" s="32" t="s">
        <v>1146</v>
      </c>
      <c r="D32" s="32" t="s">
        <v>517</v>
      </c>
      <c r="F32" s="32" t="s">
        <v>352</v>
      </c>
      <c r="G32" s="32">
        <f t="shared" si="0"/>
        <v>7</v>
      </c>
      <c r="H32" s="32" t="s">
        <v>659</v>
      </c>
      <c r="I32" s="32" t="s">
        <v>660</v>
      </c>
      <c r="J32" s="34" t="s">
        <v>1147</v>
      </c>
      <c r="K32" s="32" t="s">
        <v>352</v>
      </c>
      <c r="L32" s="32" t="s">
        <v>1020</v>
      </c>
      <c r="M32" s="32" t="s">
        <v>55</v>
      </c>
      <c r="N32" s="32" t="s">
        <v>352</v>
      </c>
      <c r="O32" s="32" t="s">
        <v>1035</v>
      </c>
      <c r="P32" s="32" t="s">
        <v>1025</v>
      </c>
      <c r="Q32" s="32" t="s">
        <v>1148</v>
      </c>
      <c r="R32" s="32" t="s">
        <v>352</v>
      </c>
      <c r="S32" s="32" t="s">
        <v>287</v>
      </c>
      <c r="T32" s="32" t="s">
        <v>302</v>
      </c>
      <c r="U32" s="32" t="s">
        <v>1149</v>
      </c>
      <c r="V32" s="32" t="s">
        <v>1150</v>
      </c>
      <c r="W32" s="32" t="s">
        <v>1065</v>
      </c>
      <c r="X32" s="32" t="s">
        <v>1040</v>
      </c>
      <c r="Y32" s="32" t="s">
        <v>1151</v>
      </c>
      <c r="AU32" s="32" t="s">
        <v>54</v>
      </c>
      <c r="AY32" s="32" t="s">
        <v>1123</v>
      </c>
    </row>
    <row r="33" spans="1:53">
      <c r="A33" s="32" t="s">
        <v>597</v>
      </c>
      <c r="B33" s="32" t="s">
        <v>1133</v>
      </c>
      <c r="C33" s="32" t="s">
        <v>681</v>
      </c>
      <c r="D33" s="32" t="s">
        <v>653</v>
      </c>
      <c r="F33" s="32" t="s">
        <v>302</v>
      </c>
      <c r="G33" s="32">
        <f t="shared" si="0"/>
        <v>8</v>
      </c>
      <c r="H33" s="32" t="s">
        <v>659</v>
      </c>
      <c r="I33" s="32" t="s">
        <v>660</v>
      </c>
      <c r="J33" s="34" t="s">
        <v>1152</v>
      </c>
      <c r="K33" s="32" t="s">
        <v>352</v>
      </c>
      <c r="L33" s="32" t="s">
        <v>287</v>
      </c>
      <c r="M33" s="32" t="s">
        <v>1035</v>
      </c>
      <c r="N33" s="32" t="s">
        <v>1035</v>
      </c>
      <c r="O33" s="32" t="s">
        <v>352</v>
      </c>
      <c r="P33" s="32" t="s">
        <v>302</v>
      </c>
      <c r="Q33" s="32" t="s">
        <v>1035</v>
      </c>
      <c r="R33" s="32" t="s">
        <v>1020</v>
      </c>
      <c r="S33" s="32" t="s">
        <v>1020</v>
      </c>
      <c r="T33" s="32" t="s">
        <v>1020</v>
      </c>
      <c r="U33" s="32" t="s">
        <v>1132</v>
      </c>
      <c r="V33" s="32" t="s">
        <v>1022</v>
      </c>
      <c r="W33" s="32" t="s">
        <v>1153</v>
      </c>
      <c r="X33" s="32" t="s">
        <v>1132</v>
      </c>
      <c r="Y33" s="32" t="s">
        <v>1022</v>
      </c>
      <c r="AU33" s="32" t="s">
        <v>44</v>
      </c>
      <c r="AX33" s="32" t="s">
        <v>1096</v>
      </c>
    </row>
    <row r="34" spans="1:53">
      <c r="A34" s="32" t="s">
        <v>597</v>
      </c>
      <c r="B34" s="32" t="s">
        <v>1133</v>
      </c>
      <c r="C34" s="32" t="s">
        <v>684</v>
      </c>
      <c r="D34" s="32" t="s">
        <v>685</v>
      </c>
      <c r="F34" s="32" t="s">
        <v>1020</v>
      </c>
      <c r="G34" s="32">
        <f t="shared" si="0"/>
        <v>9</v>
      </c>
      <c r="H34" s="32" t="s">
        <v>659</v>
      </c>
      <c r="I34" s="32" t="s">
        <v>660</v>
      </c>
      <c r="J34" s="34" t="s">
        <v>1154</v>
      </c>
      <c r="K34" s="32" t="s">
        <v>352</v>
      </c>
      <c r="L34" s="32" t="s">
        <v>287</v>
      </c>
      <c r="M34" s="32" t="s">
        <v>352</v>
      </c>
      <c r="N34" s="32" t="s">
        <v>352</v>
      </c>
      <c r="O34" s="32" t="s">
        <v>352</v>
      </c>
      <c r="P34" s="32" t="s">
        <v>116</v>
      </c>
      <c r="Q34" s="32" t="s">
        <v>1035</v>
      </c>
      <c r="R34" s="32" t="s">
        <v>352</v>
      </c>
      <c r="S34" s="32" t="s">
        <v>1062</v>
      </c>
      <c r="T34" s="32" t="s">
        <v>1117</v>
      </c>
      <c r="U34" s="32" t="s">
        <v>1155</v>
      </c>
      <c r="V34" s="32" t="s">
        <v>1156</v>
      </c>
      <c r="W34" s="32" t="s">
        <v>1036</v>
      </c>
      <c r="X34" s="32" t="s">
        <v>1157</v>
      </c>
      <c r="Y34" s="32" t="s">
        <v>1156</v>
      </c>
      <c r="AU34" s="32" t="s">
        <v>54</v>
      </c>
      <c r="AZ34" s="32" t="s">
        <v>1158</v>
      </c>
    </row>
    <row r="35" spans="1:53">
      <c r="A35" s="32" t="s">
        <v>597</v>
      </c>
      <c r="B35" s="32" t="s">
        <v>1133</v>
      </c>
      <c r="C35" s="32" t="s">
        <v>1159</v>
      </c>
      <c r="D35" s="32" t="s">
        <v>689</v>
      </c>
      <c r="F35" s="32" t="s">
        <v>1020</v>
      </c>
      <c r="G35" s="32">
        <f t="shared" si="0"/>
        <v>9</v>
      </c>
      <c r="H35" s="32" t="s">
        <v>659</v>
      </c>
      <c r="I35" s="32" t="s">
        <v>660</v>
      </c>
      <c r="J35" s="34" t="s">
        <v>1024</v>
      </c>
      <c r="K35" s="32" t="s">
        <v>1020</v>
      </c>
      <c r="L35" s="32" t="s">
        <v>352</v>
      </c>
      <c r="M35" s="32" t="s">
        <v>352</v>
      </c>
      <c r="N35" s="32" t="s">
        <v>352</v>
      </c>
      <c r="O35" s="32" t="s">
        <v>1020</v>
      </c>
      <c r="P35" s="32" t="s">
        <v>352</v>
      </c>
      <c r="Q35" s="32" t="s">
        <v>1021</v>
      </c>
      <c r="R35" s="32" t="s">
        <v>1020</v>
      </c>
      <c r="S35" s="32" t="s">
        <v>352</v>
      </c>
      <c r="T35" s="32" t="s">
        <v>1021</v>
      </c>
      <c r="U35" s="32" t="s">
        <v>1616</v>
      </c>
      <c r="V35" s="32" t="s">
        <v>1160</v>
      </c>
      <c r="W35" s="32" t="s">
        <v>1153</v>
      </c>
      <c r="X35" s="32" t="s">
        <v>1161</v>
      </c>
      <c r="Y35" s="32" t="s">
        <v>1066</v>
      </c>
      <c r="AU35" s="32" t="s">
        <v>54</v>
      </c>
      <c r="AY35" s="32" t="s">
        <v>1096</v>
      </c>
    </row>
    <row r="36" spans="1:53">
      <c r="A36" s="32" t="s">
        <v>161</v>
      </c>
      <c r="B36" s="32" t="s">
        <v>1133</v>
      </c>
      <c r="C36" s="32" t="s">
        <v>658</v>
      </c>
      <c r="D36" s="32" t="s">
        <v>625</v>
      </c>
      <c r="F36" s="32" t="s">
        <v>352</v>
      </c>
      <c r="G36" s="32">
        <f t="shared" si="0"/>
        <v>7</v>
      </c>
      <c r="H36" s="32" t="s">
        <v>659</v>
      </c>
      <c r="I36" s="32" t="s">
        <v>660</v>
      </c>
      <c r="J36" s="34" t="s">
        <v>1162</v>
      </c>
      <c r="K36" s="32" t="s">
        <v>287</v>
      </c>
      <c r="L36" s="32" t="s">
        <v>116</v>
      </c>
      <c r="M36" s="32" t="s">
        <v>287</v>
      </c>
      <c r="N36" s="32" t="s">
        <v>352</v>
      </c>
      <c r="O36" s="32" t="s">
        <v>1020</v>
      </c>
      <c r="P36" s="32" t="s">
        <v>352</v>
      </c>
      <c r="Q36" s="32" t="s">
        <v>1035</v>
      </c>
      <c r="R36" s="32" t="s">
        <v>302</v>
      </c>
      <c r="S36" s="32" t="s">
        <v>1062</v>
      </c>
      <c r="T36" s="32" t="s">
        <v>1063</v>
      </c>
      <c r="U36" s="32" t="s">
        <v>1163</v>
      </c>
      <c r="V36" s="32" t="s">
        <v>1067</v>
      </c>
      <c r="W36" s="32" t="s">
        <v>1108</v>
      </c>
      <c r="X36" s="32" t="s">
        <v>1165</v>
      </c>
      <c r="Y36" s="32" t="s">
        <v>1049</v>
      </c>
      <c r="Z36" s="32" t="s">
        <v>1166</v>
      </c>
      <c r="AU36" s="32" t="s">
        <v>54</v>
      </c>
      <c r="AX36" s="32" t="s">
        <v>1167</v>
      </c>
      <c r="AY36" s="32" t="s">
        <v>1022</v>
      </c>
      <c r="BA36" s="32" t="s">
        <v>1167</v>
      </c>
    </row>
    <row r="37" spans="1:53">
      <c r="A37" s="32" t="s">
        <v>597</v>
      </c>
      <c r="B37" s="32" t="s">
        <v>1133</v>
      </c>
      <c r="C37" s="32" t="s">
        <v>664</v>
      </c>
      <c r="D37" s="32" t="s">
        <v>665</v>
      </c>
      <c r="F37" s="32" t="s">
        <v>352</v>
      </c>
      <c r="G37" s="32">
        <f t="shared" si="0"/>
        <v>7</v>
      </c>
      <c r="H37" s="32" t="s">
        <v>659</v>
      </c>
      <c r="I37" s="32" t="s">
        <v>660</v>
      </c>
      <c r="J37" s="34" t="s">
        <v>1445</v>
      </c>
      <c r="K37" s="32" t="s">
        <v>352</v>
      </c>
      <c r="L37" s="32" t="s">
        <v>287</v>
      </c>
      <c r="M37" s="32" t="s">
        <v>352</v>
      </c>
      <c r="N37" s="32" t="s">
        <v>302</v>
      </c>
      <c r="O37" s="32" t="s">
        <v>352</v>
      </c>
      <c r="P37" s="32" t="s">
        <v>302</v>
      </c>
      <c r="Q37" s="32" t="s">
        <v>1035</v>
      </c>
      <c r="R37" s="32" t="s">
        <v>1035</v>
      </c>
      <c r="S37" s="32" t="s">
        <v>1062</v>
      </c>
      <c r="T37" s="32" t="s">
        <v>1035</v>
      </c>
      <c r="U37" s="32" t="s">
        <v>1084</v>
      </c>
      <c r="V37" s="32" t="s">
        <v>1090</v>
      </c>
      <c r="W37" s="32" t="s">
        <v>1168</v>
      </c>
      <c r="X37" s="32" t="s">
        <v>1157</v>
      </c>
      <c r="Y37" s="32" t="s">
        <v>1067</v>
      </c>
      <c r="AU37" s="32" t="s">
        <v>44</v>
      </c>
      <c r="AV37" s="32" t="s">
        <v>67</v>
      </c>
      <c r="AZ37" s="32" t="s">
        <v>1042</v>
      </c>
    </row>
    <row r="38" spans="1:53">
      <c r="A38" s="32" t="s">
        <v>597</v>
      </c>
      <c r="B38" s="32" t="s">
        <v>1133</v>
      </c>
      <c r="C38" s="32" t="s">
        <v>691</v>
      </c>
      <c r="D38" s="32" t="s">
        <v>1169</v>
      </c>
      <c r="F38" s="32" t="s">
        <v>352</v>
      </c>
      <c r="G38" s="32">
        <f t="shared" si="0"/>
        <v>7</v>
      </c>
      <c r="H38" s="32" t="s">
        <v>659</v>
      </c>
      <c r="I38" s="32" t="s">
        <v>660</v>
      </c>
      <c r="J38" s="34" t="s">
        <v>1061</v>
      </c>
      <c r="K38" s="32" t="s">
        <v>352</v>
      </c>
      <c r="L38" s="32" t="s">
        <v>287</v>
      </c>
      <c r="M38" s="32" t="s">
        <v>352</v>
      </c>
      <c r="N38" s="32" t="s">
        <v>287</v>
      </c>
      <c r="O38" s="32" t="s">
        <v>352</v>
      </c>
      <c r="P38" s="32" t="s">
        <v>287</v>
      </c>
      <c r="Q38" s="32" t="s">
        <v>1035</v>
      </c>
      <c r="R38" s="32" t="s">
        <v>302</v>
      </c>
      <c r="S38" s="32" t="s">
        <v>1062</v>
      </c>
      <c r="T38" s="32" t="s">
        <v>1082</v>
      </c>
      <c r="U38" s="32" t="s">
        <v>1170</v>
      </c>
      <c r="V38" s="32" t="s">
        <v>1049</v>
      </c>
      <c r="W38" s="32" t="s">
        <v>1171</v>
      </c>
      <c r="X38" s="32" t="s">
        <v>1100</v>
      </c>
      <c r="Y38" s="32" t="s">
        <v>1129</v>
      </c>
      <c r="AU38" s="32" t="s">
        <v>54</v>
      </c>
      <c r="AW38" s="32" t="s">
        <v>1172</v>
      </c>
    </row>
    <row r="39" spans="1:53">
      <c r="A39" s="32" t="s">
        <v>597</v>
      </c>
      <c r="B39" s="32" t="s">
        <v>1173</v>
      </c>
      <c r="C39" s="32" t="s">
        <v>701</v>
      </c>
      <c r="D39" s="32" t="s">
        <v>730</v>
      </c>
      <c r="F39" s="32" t="s">
        <v>116</v>
      </c>
      <c r="G39" s="32">
        <f t="shared" si="0"/>
        <v>5</v>
      </c>
      <c r="H39" s="32" t="s">
        <v>659</v>
      </c>
      <c r="I39" s="32" t="s">
        <v>697</v>
      </c>
      <c r="J39" s="34" t="s">
        <v>1174</v>
      </c>
      <c r="K39" s="32" t="s">
        <v>352</v>
      </c>
      <c r="L39" s="32" t="s">
        <v>116</v>
      </c>
      <c r="M39" s="32" t="s">
        <v>352</v>
      </c>
      <c r="N39" s="32" t="s">
        <v>352</v>
      </c>
      <c r="O39" s="32" t="s">
        <v>352</v>
      </c>
      <c r="P39" s="32" t="s">
        <v>352</v>
      </c>
      <c r="Q39" s="32" t="s">
        <v>1035</v>
      </c>
      <c r="R39" s="32" t="s">
        <v>352</v>
      </c>
      <c r="S39" s="32" t="s">
        <v>1062</v>
      </c>
      <c r="T39" s="32" t="s">
        <v>1082</v>
      </c>
      <c r="V39" s="32" t="s">
        <v>1617</v>
      </c>
      <c r="Z39" s="32" t="s">
        <v>1093</v>
      </c>
      <c r="AU39" s="32" t="s">
        <v>54</v>
      </c>
      <c r="AX39" s="32" t="s">
        <v>1042</v>
      </c>
    </row>
    <row r="40" spans="1:53">
      <c r="A40" s="32" t="s">
        <v>597</v>
      </c>
      <c r="B40" s="32" t="s">
        <v>1173</v>
      </c>
      <c r="C40" s="32" t="s">
        <v>695</v>
      </c>
      <c r="D40" s="32" t="s">
        <v>696</v>
      </c>
      <c r="F40" s="32" t="s">
        <v>116</v>
      </c>
      <c r="G40" s="32">
        <f t="shared" si="0"/>
        <v>5</v>
      </c>
      <c r="H40" s="32" t="s">
        <v>659</v>
      </c>
      <c r="I40" s="32" t="s">
        <v>697</v>
      </c>
      <c r="J40" s="34" t="s">
        <v>1175</v>
      </c>
      <c r="K40" s="32" t="s">
        <v>1020</v>
      </c>
      <c r="L40" s="32" t="s">
        <v>352</v>
      </c>
      <c r="M40" s="32" t="s">
        <v>352</v>
      </c>
      <c r="N40" s="32" t="s">
        <v>1020</v>
      </c>
      <c r="O40" s="32" t="s">
        <v>1035</v>
      </c>
      <c r="P40" s="32" t="s">
        <v>302</v>
      </c>
      <c r="Q40" s="32" t="s">
        <v>302</v>
      </c>
      <c r="R40" s="32" t="s">
        <v>352</v>
      </c>
      <c r="S40" s="32" t="s">
        <v>1035</v>
      </c>
      <c r="T40" s="32" t="s">
        <v>1062</v>
      </c>
      <c r="U40" s="32" t="s">
        <v>1155</v>
      </c>
      <c r="V40" s="32" t="s">
        <v>1176</v>
      </c>
      <c r="W40" s="32" t="s">
        <v>1100</v>
      </c>
      <c r="X40" s="32" t="s">
        <v>1177</v>
      </c>
      <c r="Y40" s="32" t="s">
        <v>1049</v>
      </c>
      <c r="Z40" s="32" t="s">
        <v>1093</v>
      </c>
      <c r="AU40" s="32" t="s">
        <v>54</v>
      </c>
      <c r="AX40" s="32" t="s">
        <v>1178</v>
      </c>
    </row>
    <row r="41" spans="1:53">
      <c r="A41" s="32" t="s">
        <v>597</v>
      </c>
      <c r="B41" s="32" t="s">
        <v>704</v>
      </c>
      <c r="C41" s="32" t="s">
        <v>706</v>
      </c>
      <c r="D41" s="32" t="s">
        <v>707</v>
      </c>
      <c r="F41" s="32" t="s">
        <v>287</v>
      </c>
      <c r="G41" s="32">
        <f t="shared" si="0"/>
        <v>6</v>
      </c>
      <c r="H41" s="32" t="s">
        <v>659</v>
      </c>
      <c r="I41" s="32" t="s">
        <v>660</v>
      </c>
      <c r="J41" s="34" t="s">
        <v>1179</v>
      </c>
      <c r="K41" s="32" t="s">
        <v>352</v>
      </c>
      <c r="L41" s="32" t="s">
        <v>116</v>
      </c>
      <c r="M41" s="32" t="s">
        <v>352</v>
      </c>
      <c r="N41" s="32" t="s">
        <v>352</v>
      </c>
      <c r="O41" s="32" t="s">
        <v>352</v>
      </c>
      <c r="P41" s="32" t="s">
        <v>116</v>
      </c>
      <c r="Q41" s="32" t="s">
        <v>1035</v>
      </c>
      <c r="R41" s="32" t="s">
        <v>352</v>
      </c>
      <c r="S41" s="32" t="s">
        <v>1062</v>
      </c>
      <c r="T41" s="32" t="s">
        <v>1117</v>
      </c>
      <c r="U41" s="32" t="s">
        <v>1180</v>
      </c>
      <c r="V41" s="32" t="s">
        <v>1039</v>
      </c>
      <c r="W41" s="32" t="s">
        <v>1181</v>
      </c>
      <c r="X41" s="32" t="s">
        <v>1182</v>
      </c>
      <c r="Y41" s="32" t="s">
        <v>1183</v>
      </c>
      <c r="AU41" s="32" t="s">
        <v>54</v>
      </c>
      <c r="AZ41" s="32" t="s">
        <v>1184</v>
      </c>
    </row>
    <row r="42" spans="1:53">
      <c r="A42" s="32" t="s">
        <v>597</v>
      </c>
      <c r="B42" s="32" t="s">
        <v>704</v>
      </c>
      <c r="C42" s="32" t="s">
        <v>705</v>
      </c>
      <c r="D42" s="32" t="s">
        <v>689</v>
      </c>
      <c r="F42" s="32" t="s">
        <v>287</v>
      </c>
      <c r="G42" s="32">
        <f t="shared" si="0"/>
        <v>6</v>
      </c>
      <c r="H42" s="32" t="s">
        <v>659</v>
      </c>
      <c r="I42" s="32" t="s">
        <v>660</v>
      </c>
      <c r="J42" s="34" t="s">
        <v>1185</v>
      </c>
      <c r="K42" s="32" t="s">
        <v>116</v>
      </c>
      <c r="L42" s="32" t="s">
        <v>116</v>
      </c>
      <c r="M42" s="32" t="s">
        <v>1020</v>
      </c>
      <c r="N42" s="32" t="s">
        <v>1020</v>
      </c>
      <c r="O42" s="32" t="s">
        <v>352</v>
      </c>
      <c r="P42" s="32" t="s">
        <v>302</v>
      </c>
      <c r="Q42" s="32" t="s">
        <v>55</v>
      </c>
      <c r="R42" s="32" t="s">
        <v>287</v>
      </c>
      <c r="S42" s="32" t="s">
        <v>1186</v>
      </c>
      <c r="T42" s="32" t="s">
        <v>1026</v>
      </c>
      <c r="U42" s="32" t="s">
        <v>1187</v>
      </c>
      <c r="V42" s="32" t="s">
        <v>1188</v>
      </c>
      <c r="W42" s="32" t="s">
        <v>1177</v>
      </c>
      <c r="X42" s="32" t="s">
        <v>1189</v>
      </c>
      <c r="Y42" s="32" t="s">
        <v>1190</v>
      </c>
      <c r="Z42" s="32" t="s">
        <v>1102</v>
      </c>
      <c r="AU42" s="32" t="s">
        <v>54</v>
      </c>
      <c r="BA42" s="32" t="s">
        <v>1178</v>
      </c>
    </row>
    <row r="43" spans="1:53">
      <c r="A43" s="32" t="s">
        <v>597</v>
      </c>
      <c r="B43" s="32" t="s">
        <v>1191</v>
      </c>
      <c r="C43" s="32" t="s">
        <v>1192</v>
      </c>
      <c r="D43" s="32" t="s">
        <v>1193</v>
      </c>
      <c r="F43" s="32" t="s">
        <v>67</v>
      </c>
      <c r="G43" s="32">
        <f t="shared" si="0"/>
        <v>1</v>
      </c>
      <c r="H43" s="32" t="s">
        <v>620</v>
      </c>
      <c r="I43" s="32" t="s">
        <v>1194</v>
      </c>
      <c r="J43" s="34" t="s">
        <v>1195</v>
      </c>
    </row>
    <row r="44" spans="1:53">
      <c r="A44" s="32" t="s">
        <v>597</v>
      </c>
      <c r="B44" s="32" t="s">
        <v>1191</v>
      </c>
      <c r="C44" s="32" t="s">
        <v>1196</v>
      </c>
      <c r="D44" s="32" t="s">
        <v>1193</v>
      </c>
      <c r="F44" s="32" t="s">
        <v>67</v>
      </c>
      <c r="G44" s="32">
        <f t="shared" si="0"/>
        <v>1</v>
      </c>
      <c r="H44" s="32" t="s">
        <v>620</v>
      </c>
      <c r="I44" s="32" t="s">
        <v>1194</v>
      </c>
      <c r="J44" s="34" t="s">
        <v>1105</v>
      </c>
    </row>
    <row r="45" spans="1:53">
      <c r="A45" s="32" t="s">
        <v>597</v>
      </c>
      <c r="B45" s="32" t="s">
        <v>1191</v>
      </c>
      <c r="C45" s="32" t="s">
        <v>1197</v>
      </c>
      <c r="D45" s="32" t="s">
        <v>1193</v>
      </c>
      <c r="F45" s="32" t="s">
        <v>67</v>
      </c>
      <c r="G45" s="32">
        <f t="shared" si="0"/>
        <v>1</v>
      </c>
      <c r="H45" s="32" t="s">
        <v>620</v>
      </c>
      <c r="I45" s="32" t="s">
        <v>1194</v>
      </c>
      <c r="J45" s="34" t="s">
        <v>1198</v>
      </c>
    </row>
    <row r="46" spans="1:53">
      <c r="A46" s="32" t="s">
        <v>597</v>
      </c>
      <c r="B46" s="32" t="s">
        <v>1191</v>
      </c>
      <c r="C46" s="32" t="s">
        <v>1199</v>
      </c>
      <c r="D46" s="32" t="s">
        <v>1193</v>
      </c>
      <c r="F46" s="32" t="s">
        <v>67</v>
      </c>
      <c r="G46" s="32">
        <f t="shared" si="0"/>
        <v>1</v>
      </c>
      <c r="H46" s="32" t="s">
        <v>620</v>
      </c>
      <c r="I46" s="32" t="s">
        <v>1194</v>
      </c>
      <c r="J46" s="34" t="s">
        <v>1198</v>
      </c>
    </row>
    <row r="47" spans="1:53">
      <c r="A47" s="32" t="s">
        <v>597</v>
      </c>
      <c r="B47" s="32" t="s">
        <v>1191</v>
      </c>
      <c r="C47" s="32" t="s">
        <v>1200</v>
      </c>
      <c r="D47" s="32" t="s">
        <v>1193</v>
      </c>
      <c r="F47" s="32" t="s">
        <v>67</v>
      </c>
      <c r="G47" s="32">
        <f t="shared" si="0"/>
        <v>1</v>
      </c>
      <c r="H47" s="32" t="s">
        <v>620</v>
      </c>
      <c r="I47" s="32" t="s">
        <v>1194</v>
      </c>
      <c r="J47" s="34" t="s">
        <v>1201</v>
      </c>
    </row>
    <row r="48" spans="1:53">
      <c r="A48" s="32" t="s">
        <v>597</v>
      </c>
      <c r="B48" s="32" t="s">
        <v>1191</v>
      </c>
      <c r="C48" s="32" t="s">
        <v>1202</v>
      </c>
      <c r="D48" s="32" t="s">
        <v>1193</v>
      </c>
      <c r="F48" s="32" t="s">
        <v>67</v>
      </c>
      <c r="G48" s="32">
        <f t="shared" si="0"/>
        <v>1</v>
      </c>
      <c r="H48" s="32" t="s">
        <v>620</v>
      </c>
      <c r="I48" s="32" t="s">
        <v>1194</v>
      </c>
      <c r="J48" s="34" t="s">
        <v>1201</v>
      </c>
    </row>
    <row r="49" spans="1:51">
      <c r="A49" s="32" t="s">
        <v>597</v>
      </c>
      <c r="B49" s="32" t="s">
        <v>1191</v>
      </c>
      <c r="C49" s="32" t="s">
        <v>1203</v>
      </c>
      <c r="D49" s="32" t="s">
        <v>1193</v>
      </c>
      <c r="F49" s="32" t="s">
        <v>67</v>
      </c>
      <c r="G49" s="32">
        <f t="shared" si="0"/>
        <v>1</v>
      </c>
      <c r="H49" s="32" t="s">
        <v>620</v>
      </c>
      <c r="I49" s="32" t="s">
        <v>1194</v>
      </c>
      <c r="J49" s="34" t="s">
        <v>1201</v>
      </c>
    </row>
    <row r="50" spans="1:51">
      <c r="A50" s="32" t="s">
        <v>597</v>
      </c>
      <c r="B50" s="32" t="s">
        <v>1191</v>
      </c>
      <c r="C50" s="32" t="s">
        <v>1204</v>
      </c>
      <c r="D50" s="32" t="s">
        <v>1193</v>
      </c>
      <c r="F50" s="32" t="s">
        <v>67</v>
      </c>
      <c r="G50" s="32">
        <f t="shared" si="0"/>
        <v>1</v>
      </c>
      <c r="H50" s="32" t="s">
        <v>620</v>
      </c>
      <c r="I50" s="32" t="s">
        <v>1194</v>
      </c>
      <c r="J50" s="34" t="s">
        <v>1205</v>
      </c>
    </row>
    <row r="51" spans="1:51">
      <c r="A51" s="32" t="s">
        <v>597</v>
      </c>
      <c r="B51" s="32" t="s">
        <v>1191</v>
      </c>
      <c r="C51" s="32" t="s">
        <v>1206</v>
      </c>
      <c r="D51" s="32" t="s">
        <v>1193</v>
      </c>
      <c r="F51" s="32" t="s">
        <v>67</v>
      </c>
      <c r="G51" s="32">
        <f t="shared" si="0"/>
        <v>1</v>
      </c>
      <c r="H51" s="32" t="s">
        <v>620</v>
      </c>
      <c r="I51" s="32" t="s">
        <v>1194</v>
      </c>
      <c r="J51" s="34" t="s">
        <v>1207</v>
      </c>
    </row>
    <row r="52" spans="1:51">
      <c r="A52" s="32" t="s">
        <v>597</v>
      </c>
      <c r="B52" s="32" t="s">
        <v>1191</v>
      </c>
      <c r="C52" s="32" t="s">
        <v>1208</v>
      </c>
      <c r="D52" s="32" t="s">
        <v>1193</v>
      </c>
      <c r="F52" s="32" t="s">
        <v>67</v>
      </c>
      <c r="G52" s="32">
        <f t="shared" si="0"/>
        <v>1</v>
      </c>
      <c r="H52" s="32" t="s">
        <v>620</v>
      </c>
      <c r="I52" s="32" t="s">
        <v>1194</v>
      </c>
      <c r="J52" s="34" t="s">
        <v>1205</v>
      </c>
    </row>
    <row r="53" spans="1:51">
      <c r="A53" s="32" t="s">
        <v>597</v>
      </c>
      <c r="B53" s="32" t="s">
        <v>1191</v>
      </c>
      <c r="C53" s="32" t="s">
        <v>1209</v>
      </c>
      <c r="D53" s="32" t="s">
        <v>1193</v>
      </c>
      <c r="F53" s="32" t="s">
        <v>67</v>
      </c>
      <c r="G53" s="32">
        <f t="shared" si="0"/>
        <v>1</v>
      </c>
      <c r="H53" s="32" t="s">
        <v>620</v>
      </c>
      <c r="I53" s="32" t="s">
        <v>1194</v>
      </c>
      <c r="J53" s="34" t="s">
        <v>1205</v>
      </c>
    </row>
    <row r="54" spans="1:51">
      <c r="A54" s="32" t="s">
        <v>597</v>
      </c>
      <c r="B54" s="32" t="s">
        <v>1191</v>
      </c>
      <c r="C54" s="32" t="s">
        <v>1210</v>
      </c>
      <c r="D54" s="32" t="s">
        <v>1193</v>
      </c>
      <c r="F54" s="32" t="s">
        <v>67</v>
      </c>
      <c r="G54" s="32">
        <f t="shared" si="0"/>
        <v>1</v>
      </c>
      <c r="H54" s="32" t="s">
        <v>620</v>
      </c>
      <c r="I54" s="32" t="s">
        <v>1194</v>
      </c>
      <c r="J54" s="34" t="s">
        <v>1211</v>
      </c>
    </row>
    <row r="55" spans="1:51">
      <c r="A55" s="32" t="s">
        <v>597</v>
      </c>
      <c r="B55" s="32" t="s">
        <v>1191</v>
      </c>
      <c r="C55" s="32" t="s">
        <v>1212</v>
      </c>
      <c r="D55" s="32" t="s">
        <v>1193</v>
      </c>
      <c r="F55" s="32" t="s">
        <v>67</v>
      </c>
      <c r="G55" s="32">
        <f t="shared" si="0"/>
        <v>1</v>
      </c>
      <c r="H55" s="32" t="s">
        <v>620</v>
      </c>
      <c r="I55" s="32" t="s">
        <v>1194</v>
      </c>
      <c r="J55" s="34" t="s">
        <v>1213</v>
      </c>
    </row>
    <row r="56" spans="1:51">
      <c r="A56" s="32" t="s">
        <v>597</v>
      </c>
      <c r="B56" s="32" t="s">
        <v>708</v>
      </c>
      <c r="C56" s="32" t="s">
        <v>1214</v>
      </c>
      <c r="D56" s="32" t="s">
        <v>653</v>
      </c>
      <c r="F56" s="32" t="s">
        <v>287</v>
      </c>
      <c r="G56" s="32">
        <f t="shared" si="0"/>
        <v>6</v>
      </c>
      <c r="H56" s="32" t="s">
        <v>710</v>
      </c>
      <c r="I56" s="32" t="s">
        <v>711</v>
      </c>
      <c r="J56" s="34" t="s">
        <v>1215</v>
      </c>
      <c r="K56" s="32" t="s">
        <v>352</v>
      </c>
      <c r="L56" s="32" t="s">
        <v>302</v>
      </c>
      <c r="M56" s="32" t="s">
        <v>352</v>
      </c>
      <c r="N56" s="32" t="s">
        <v>352</v>
      </c>
      <c r="O56" s="32" t="s">
        <v>352</v>
      </c>
      <c r="P56" s="32" t="s">
        <v>352</v>
      </c>
      <c r="Q56" s="32" t="s">
        <v>1035</v>
      </c>
      <c r="R56" s="32" t="s">
        <v>1020</v>
      </c>
      <c r="S56" s="32" t="s">
        <v>1062</v>
      </c>
      <c r="T56" s="32" t="s">
        <v>1025</v>
      </c>
      <c r="U56" s="32" t="s">
        <v>1177</v>
      </c>
      <c r="V56" s="32" t="s">
        <v>1216</v>
      </c>
      <c r="W56" s="32" t="s">
        <v>1217</v>
      </c>
      <c r="X56" s="32" t="s">
        <v>1218</v>
      </c>
      <c r="Y56" s="32" t="s">
        <v>1182</v>
      </c>
      <c r="Z56" s="32" t="s">
        <v>1032</v>
      </c>
      <c r="AU56" s="32" t="s">
        <v>44</v>
      </c>
      <c r="AW56" s="32" t="s">
        <v>1219</v>
      </c>
    </row>
    <row r="57" spans="1:51">
      <c r="A57" s="32" t="s">
        <v>597</v>
      </c>
      <c r="B57" s="32" t="s">
        <v>708</v>
      </c>
      <c r="C57" s="32" t="s">
        <v>713</v>
      </c>
      <c r="D57" s="32" t="s">
        <v>714</v>
      </c>
      <c r="F57" s="32" t="s">
        <v>55</v>
      </c>
      <c r="G57" s="32">
        <f t="shared" si="0"/>
        <v>4</v>
      </c>
      <c r="H57" s="32" t="s">
        <v>710</v>
      </c>
      <c r="I57" s="32" t="s">
        <v>711</v>
      </c>
      <c r="J57" s="34" t="s">
        <v>1220</v>
      </c>
      <c r="K57" s="32" t="s">
        <v>82</v>
      </c>
      <c r="L57" s="32" t="s">
        <v>116</v>
      </c>
      <c r="M57" s="32" t="s">
        <v>352</v>
      </c>
      <c r="N57" s="32" t="s">
        <v>352</v>
      </c>
      <c r="O57" s="32" t="s">
        <v>1025</v>
      </c>
      <c r="P57" s="32" t="s">
        <v>61</v>
      </c>
      <c r="Q57" s="32" t="s">
        <v>1025</v>
      </c>
      <c r="R57" s="32" t="s">
        <v>302</v>
      </c>
      <c r="S57" s="32" t="s">
        <v>1021</v>
      </c>
      <c r="T57" s="32" t="s">
        <v>1020</v>
      </c>
      <c r="U57" s="32" t="s">
        <v>1221</v>
      </c>
      <c r="V57" s="32" t="s">
        <v>1222</v>
      </c>
      <c r="W57" s="32" t="s">
        <v>1066</v>
      </c>
      <c r="X57" s="32" t="s">
        <v>1058</v>
      </c>
      <c r="Y57" s="32" t="s">
        <v>1223</v>
      </c>
      <c r="AU57" s="32" t="s">
        <v>54</v>
      </c>
      <c r="AW57" s="32" t="s">
        <v>1224</v>
      </c>
    </row>
    <row r="58" spans="1:51">
      <c r="A58" s="32" t="s">
        <v>597</v>
      </c>
      <c r="B58" s="32" t="s">
        <v>708</v>
      </c>
      <c r="C58" s="32" t="s">
        <v>712</v>
      </c>
      <c r="D58" s="32" t="s">
        <v>614</v>
      </c>
      <c r="F58" s="32" t="s">
        <v>352</v>
      </c>
      <c r="G58" s="32">
        <f t="shared" si="0"/>
        <v>7</v>
      </c>
      <c r="H58" s="32" t="s">
        <v>710</v>
      </c>
      <c r="I58" s="32" t="s">
        <v>1225</v>
      </c>
      <c r="J58" s="34" t="s">
        <v>1226</v>
      </c>
      <c r="K58" s="32" t="s">
        <v>1020</v>
      </c>
      <c r="L58" s="32" t="s">
        <v>302</v>
      </c>
      <c r="M58" s="32" t="s">
        <v>352</v>
      </c>
      <c r="N58" s="32" t="s">
        <v>1025</v>
      </c>
      <c r="O58" s="32" t="s">
        <v>1035</v>
      </c>
      <c r="P58" s="32" t="s">
        <v>116</v>
      </c>
      <c r="Q58" s="32" t="s">
        <v>352</v>
      </c>
      <c r="R58" s="32" t="s">
        <v>352</v>
      </c>
      <c r="S58" s="32" t="s">
        <v>1025</v>
      </c>
      <c r="T58" s="32" t="s">
        <v>1025</v>
      </c>
      <c r="U58" s="32" t="s">
        <v>1040</v>
      </c>
      <c r="V58" s="32" t="s">
        <v>1142</v>
      </c>
      <c r="W58" s="32" t="s">
        <v>1227</v>
      </c>
      <c r="X58" s="32" t="s">
        <v>1065</v>
      </c>
      <c r="Y58" s="32" t="s">
        <v>1183</v>
      </c>
      <c r="Z58" s="32" t="s">
        <v>1073</v>
      </c>
      <c r="AU58" s="32" t="s">
        <v>54</v>
      </c>
      <c r="AY58" s="32" t="s">
        <v>1042</v>
      </c>
    </row>
    <row r="59" spans="1:51">
      <c r="A59" s="32" t="s">
        <v>597</v>
      </c>
      <c r="B59" s="32" t="s">
        <v>708</v>
      </c>
      <c r="C59" s="32" t="s">
        <v>709</v>
      </c>
      <c r="D59" s="32" t="s">
        <v>646</v>
      </c>
      <c r="F59" s="32" t="s">
        <v>287</v>
      </c>
      <c r="G59" s="32">
        <f t="shared" si="0"/>
        <v>6</v>
      </c>
      <c r="H59" s="32" t="s">
        <v>710</v>
      </c>
      <c r="I59" s="32" t="s">
        <v>711</v>
      </c>
      <c r="J59" s="34" t="s">
        <v>1618</v>
      </c>
      <c r="K59" s="32" t="s">
        <v>1025</v>
      </c>
      <c r="L59" s="32" t="s">
        <v>1020</v>
      </c>
      <c r="M59" s="32" t="s">
        <v>116</v>
      </c>
      <c r="N59" s="32" t="s">
        <v>287</v>
      </c>
      <c r="O59" s="32" t="s">
        <v>1025</v>
      </c>
      <c r="P59" s="32" t="s">
        <v>1020</v>
      </c>
      <c r="Q59" s="32" t="s">
        <v>1035</v>
      </c>
      <c r="R59" s="32" t="s">
        <v>352</v>
      </c>
      <c r="S59" s="32" t="s">
        <v>1020</v>
      </c>
      <c r="T59" s="32" t="s">
        <v>1020</v>
      </c>
      <c r="U59" s="32" t="s">
        <v>1141</v>
      </c>
      <c r="V59" s="32" t="s">
        <v>1187</v>
      </c>
      <c r="W59" s="32" t="s">
        <v>1228</v>
      </c>
      <c r="X59" s="32" t="s">
        <v>1229</v>
      </c>
      <c r="Y59" s="32" t="s">
        <v>1067</v>
      </c>
      <c r="AU59" s="32" t="s">
        <v>44</v>
      </c>
      <c r="AW59" s="32" t="s">
        <v>1096</v>
      </c>
    </row>
    <row r="60" spans="1:51">
      <c r="A60" s="32" t="s">
        <v>597</v>
      </c>
      <c r="B60" s="32" t="s">
        <v>717</v>
      </c>
      <c r="C60" s="32" t="s">
        <v>1230</v>
      </c>
      <c r="D60" s="32" t="s">
        <v>1231</v>
      </c>
      <c r="F60" s="32" t="s">
        <v>287</v>
      </c>
      <c r="G60" s="32">
        <f t="shared" si="0"/>
        <v>6</v>
      </c>
      <c r="H60" s="32" t="s">
        <v>719</v>
      </c>
      <c r="I60" s="32" t="s">
        <v>660</v>
      </c>
      <c r="J60" s="34" t="s">
        <v>1124</v>
      </c>
      <c r="K60" s="32" t="s">
        <v>352</v>
      </c>
      <c r="L60" s="32" t="s">
        <v>352</v>
      </c>
      <c r="M60" s="32" t="s">
        <v>352</v>
      </c>
      <c r="N60" s="32" t="s">
        <v>352</v>
      </c>
      <c r="O60" s="32" t="s">
        <v>352</v>
      </c>
      <c r="P60" s="32" t="s">
        <v>116</v>
      </c>
      <c r="Q60" s="32" t="s">
        <v>1035</v>
      </c>
      <c r="R60" s="32" t="s">
        <v>352</v>
      </c>
      <c r="S60" s="32" t="s">
        <v>1062</v>
      </c>
      <c r="T60" s="32" t="s">
        <v>1082</v>
      </c>
      <c r="U60" s="32" t="s">
        <v>1064</v>
      </c>
      <c r="V60" s="32" t="s">
        <v>1232</v>
      </c>
      <c r="W60" s="32" t="s">
        <v>1233</v>
      </c>
      <c r="X60" s="32" t="s">
        <v>1234</v>
      </c>
      <c r="Y60" s="32" t="s">
        <v>1138</v>
      </c>
    </row>
    <row r="61" spans="1:51">
      <c r="A61" s="32" t="s">
        <v>597</v>
      </c>
      <c r="B61" s="32" t="s">
        <v>717</v>
      </c>
      <c r="C61" s="32" t="s">
        <v>732</v>
      </c>
      <c r="D61" s="32" t="s">
        <v>733</v>
      </c>
      <c r="F61" s="32" t="s">
        <v>352</v>
      </c>
      <c r="G61" s="32">
        <f t="shared" si="0"/>
        <v>7</v>
      </c>
      <c r="H61" s="32" t="s">
        <v>719</v>
      </c>
      <c r="I61" s="32" t="s">
        <v>660</v>
      </c>
      <c r="J61" s="34" t="s">
        <v>1235</v>
      </c>
      <c r="L61" s="32" t="s">
        <v>287</v>
      </c>
      <c r="M61" s="32" t="s">
        <v>352</v>
      </c>
      <c r="N61" s="32" t="s">
        <v>116</v>
      </c>
      <c r="O61" s="32" t="s">
        <v>116</v>
      </c>
      <c r="P61" s="32" t="s">
        <v>287</v>
      </c>
      <c r="U61" s="32" t="s">
        <v>1144</v>
      </c>
      <c r="V61" s="32" t="s">
        <v>1144</v>
      </c>
      <c r="W61" s="32" t="s">
        <v>1144</v>
      </c>
      <c r="X61" s="32" t="s">
        <v>1144</v>
      </c>
      <c r="Y61" s="32" t="s">
        <v>1144</v>
      </c>
    </row>
    <row r="62" spans="1:51">
      <c r="A62" s="32" t="s">
        <v>597</v>
      </c>
      <c r="B62" s="32" t="s">
        <v>717</v>
      </c>
      <c r="C62" s="32" t="s">
        <v>1236</v>
      </c>
      <c r="D62" s="32" t="s">
        <v>625</v>
      </c>
      <c r="F62" s="32" t="s">
        <v>116</v>
      </c>
      <c r="G62" s="32">
        <f t="shared" si="0"/>
        <v>5</v>
      </c>
      <c r="H62" s="32" t="s">
        <v>719</v>
      </c>
      <c r="I62" s="32" t="s">
        <v>660</v>
      </c>
      <c r="J62" s="34" t="s">
        <v>1237</v>
      </c>
      <c r="K62" s="32" t="s">
        <v>116</v>
      </c>
      <c r="O62" s="32" t="s">
        <v>116</v>
      </c>
      <c r="U62" s="32" t="s">
        <v>1238</v>
      </c>
      <c r="X62" s="32" t="s">
        <v>1239</v>
      </c>
      <c r="Y62" s="32" t="s">
        <v>1106</v>
      </c>
    </row>
    <row r="63" spans="1:51">
      <c r="A63" s="32" t="s">
        <v>597</v>
      </c>
      <c r="B63" s="32" t="s">
        <v>717</v>
      </c>
      <c r="C63" s="32" t="s">
        <v>727</v>
      </c>
      <c r="D63" s="32" t="s">
        <v>730</v>
      </c>
      <c r="F63" s="32" t="s">
        <v>352</v>
      </c>
      <c r="G63" s="32">
        <f t="shared" si="0"/>
        <v>7</v>
      </c>
      <c r="H63" s="32" t="s">
        <v>719</v>
      </c>
      <c r="I63" s="32" t="s">
        <v>660</v>
      </c>
      <c r="J63" s="34" t="s">
        <v>1240</v>
      </c>
      <c r="K63" s="32" t="s">
        <v>352</v>
      </c>
      <c r="L63" s="32" t="s">
        <v>116</v>
      </c>
      <c r="M63" s="32" t="s">
        <v>352</v>
      </c>
      <c r="N63" s="32" t="s">
        <v>287</v>
      </c>
      <c r="O63" s="32" t="s">
        <v>352</v>
      </c>
      <c r="P63" s="32" t="s">
        <v>352</v>
      </c>
      <c r="Q63" s="32" t="s">
        <v>1035</v>
      </c>
      <c r="R63" s="32" t="s">
        <v>352</v>
      </c>
      <c r="S63" s="32" t="s">
        <v>1062</v>
      </c>
      <c r="T63" s="32" t="s">
        <v>1148</v>
      </c>
      <c r="X63" s="32" t="s">
        <v>1187</v>
      </c>
    </row>
    <row r="64" spans="1:51">
      <c r="A64" s="32" t="s">
        <v>597</v>
      </c>
      <c r="B64" s="32" t="s">
        <v>717</v>
      </c>
      <c r="C64" s="32" t="s">
        <v>724</v>
      </c>
      <c r="D64" s="32" t="s">
        <v>725</v>
      </c>
      <c r="F64" s="32" t="s">
        <v>287</v>
      </c>
      <c r="G64" s="32">
        <f t="shared" si="0"/>
        <v>6</v>
      </c>
      <c r="H64" s="32" t="s">
        <v>719</v>
      </c>
      <c r="I64" s="32" t="s">
        <v>660</v>
      </c>
      <c r="J64" s="34" t="s">
        <v>1241</v>
      </c>
      <c r="K64" s="32" t="s">
        <v>352</v>
      </c>
      <c r="L64" s="32" t="s">
        <v>116</v>
      </c>
      <c r="M64" s="32" t="s">
        <v>352</v>
      </c>
      <c r="N64" s="32" t="s">
        <v>352</v>
      </c>
      <c r="O64" s="32" t="s">
        <v>352</v>
      </c>
      <c r="P64" s="32" t="s">
        <v>287</v>
      </c>
      <c r="Q64" s="32" t="s">
        <v>1035</v>
      </c>
      <c r="R64" s="32" t="s">
        <v>302</v>
      </c>
      <c r="S64" s="32" t="s">
        <v>1062</v>
      </c>
      <c r="T64" s="32" t="s">
        <v>1082</v>
      </c>
      <c r="U64" s="32" t="s">
        <v>1163</v>
      </c>
      <c r="V64" s="32" t="s">
        <v>1090</v>
      </c>
      <c r="W64" s="32" t="s">
        <v>1084</v>
      </c>
      <c r="X64" s="32" t="s">
        <v>1163</v>
      </c>
      <c r="Y64" s="32" t="s">
        <v>1084</v>
      </c>
    </row>
    <row r="65" spans="1:55">
      <c r="A65" s="32" t="s">
        <v>597</v>
      </c>
      <c r="B65" s="32" t="s">
        <v>717</v>
      </c>
      <c r="C65" s="32" t="s">
        <v>833</v>
      </c>
      <c r="D65" s="32" t="s">
        <v>653</v>
      </c>
      <c r="F65" s="32" t="s">
        <v>116</v>
      </c>
      <c r="G65" s="32">
        <f t="shared" si="0"/>
        <v>5</v>
      </c>
      <c r="H65" s="32" t="s">
        <v>719</v>
      </c>
      <c r="I65" s="32" t="s">
        <v>660</v>
      </c>
      <c r="J65" s="34" t="s">
        <v>1242</v>
      </c>
      <c r="K65" s="32" t="s">
        <v>352</v>
      </c>
      <c r="L65" s="32" t="s">
        <v>116</v>
      </c>
      <c r="M65" s="32" t="s">
        <v>352</v>
      </c>
      <c r="N65" s="32" t="s">
        <v>352</v>
      </c>
      <c r="O65" s="32" t="s">
        <v>302</v>
      </c>
      <c r="P65" s="32" t="s">
        <v>352</v>
      </c>
      <c r="Q65" s="32" t="s">
        <v>1035</v>
      </c>
      <c r="R65" s="32" t="s">
        <v>1020</v>
      </c>
      <c r="S65" s="32" t="s">
        <v>1025</v>
      </c>
      <c r="T65" s="32" t="s">
        <v>1062</v>
      </c>
      <c r="U65" s="32" t="s">
        <v>1118</v>
      </c>
      <c r="V65" s="32" t="s">
        <v>1243</v>
      </c>
      <c r="W65" s="32" t="s">
        <v>1244</v>
      </c>
      <c r="X65" s="32" t="s">
        <v>1245</v>
      </c>
      <c r="Y65" s="32" t="s">
        <v>1243</v>
      </c>
    </row>
    <row r="66" spans="1:55">
      <c r="A66" s="32" t="s">
        <v>597</v>
      </c>
      <c r="B66" s="32" t="s">
        <v>717</v>
      </c>
      <c r="C66" s="32" t="s">
        <v>712</v>
      </c>
      <c r="D66" s="32" t="s">
        <v>614</v>
      </c>
      <c r="F66" s="32" t="s">
        <v>287</v>
      </c>
      <c r="G66" s="32">
        <f t="shared" si="0"/>
        <v>6</v>
      </c>
      <c r="H66" s="32" t="s">
        <v>719</v>
      </c>
      <c r="I66" s="32" t="s">
        <v>660</v>
      </c>
      <c r="J66" s="34" t="s">
        <v>1246</v>
      </c>
      <c r="K66" s="32" t="s">
        <v>352</v>
      </c>
      <c r="L66" s="32" t="s">
        <v>352</v>
      </c>
      <c r="M66" s="32" t="s">
        <v>82</v>
      </c>
      <c r="N66" s="32" t="s">
        <v>116</v>
      </c>
      <c r="O66" s="32" t="s">
        <v>1021</v>
      </c>
      <c r="P66" s="32" t="s">
        <v>302</v>
      </c>
      <c r="Q66" s="32" t="s">
        <v>1025</v>
      </c>
      <c r="R66" s="32" t="s">
        <v>1062</v>
      </c>
      <c r="S66" s="32" t="s">
        <v>1035</v>
      </c>
      <c r="T66" s="32" t="s">
        <v>302</v>
      </c>
      <c r="U66" s="32" t="s">
        <v>1247</v>
      </c>
      <c r="V66" s="32" t="s">
        <v>1183</v>
      </c>
      <c r="W66" s="32" t="s">
        <v>1239</v>
      </c>
      <c r="X66" s="32" t="s">
        <v>1157</v>
      </c>
      <c r="Y66" s="32" t="s">
        <v>1137</v>
      </c>
    </row>
    <row r="67" spans="1:55">
      <c r="A67" s="32" t="s">
        <v>597</v>
      </c>
      <c r="B67" s="32" t="s">
        <v>717</v>
      </c>
      <c r="C67" s="32" t="s">
        <v>1248</v>
      </c>
      <c r="D67" s="32" t="s">
        <v>689</v>
      </c>
      <c r="F67" s="32" t="s">
        <v>116</v>
      </c>
      <c r="G67" s="32">
        <f t="shared" ref="G67:G130" si="1">_xlfn.NUMBERVALUE(F67)</f>
        <v>5</v>
      </c>
      <c r="H67" s="32" t="s">
        <v>719</v>
      </c>
      <c r="I67" s="32" t="s">
        <v>660</v>
      </c>
      <c r="J67" s="34" t="s">
        <v>1249</v>
      </c>
      <c r="L67" s="32" t="s">
        <v>352</v>
      </c>
      <c r="O67" s="32" t="s">
        <v>352</v>
      </c>
      <c r="S67" s="32" t="s">
        <v>1063</v>
      </c>
      <c r="U67" s="32" t="s">
        <v>1049</v>
      </c>
      <c r="V67" s="32" t="s">
        <v>1126</v>
      </c>
      <c r="W67" s="32" t="s">
        <v>1250</v>
      </c>
      <c r="X67" s="32" t="s">
        <v>1619</v>
      </c>
      <c r="Y67" s="32" t="s">
        <v>1164</v>
      </c>
    </row>
    <row r="68" spans="1:55">
      <c r="A68" s="32" t="s">
        <v>597</v>
      </c>
      <c r="B68" s="32" t="s">
        <v>717</v>
      </c>
      <c r="C68" s="32" t="s">
        <v>721</v>
      </c>
      <c r="D68" s="32" t="s">
        <v>635</v>
      </c>
      <c r="F68" s="32" t="s">
        <v>55</v>
      </c>
      <c r="G68" s="32">
        <f t="shared" si="1"/>
        <v>4</v>
      </c>
      <c r="H68" s="32" t="s">
        <v>719</v>
      </c>
      <c r="I68" s="32" t="s">
        <v>660</v>
      </c>
      <c r="J68" s="34" t="s">
        <v>1252</v>
      </c>
      <c r="K68" s="32" t="s">
        <v>352</v>
      </c>
      <c r="L68" s="32" t="s">
        <v>116</v>
      </c>
      <c r="M68" s="32" t="s">
        <v>302</v>
      </c>
      <c r="N68" s="32" t="s">
        <v>302</v>
      </c>
      <c r="O68" s="32" t="s">
        <v>352</v>
      </c>
      <c r="P68" s="32" t="s">
        <v>116</v>
      </c>
      <c r="Q68" s="32" t="s">
        <v>1035</v>
      </c>
      <c r="R68" s="32" t="s">
        <v>352</v>
      </c>
      <c r="S68" s="32" t="s">
        <v>1021</v>
      </c>
      <c r="T68" s="32" t="s">
        <v>1148</v>
      </c>
      <c r="V68" s="32" t="s">
        <v>1144</v>
      </c>
    </row>
    <row r="69" spans="1:55">
      <c r="A69" s="32" t="s">
        <v>597</v>
      </c>
      <c r="B69" s="32" t="s">
        <v>717</v>
      </c>
      <c r="C69" s="32" t="s">
        <v>1253</v>
      </c>
      <c r="D69" s="32" t="s">
        <v>714</v>
      </c>
      <c r="F69" s="32" t="s">
        <v>116</v>
      </c>
      <c r="G69" s="32">
        <f t="shared" si="1"/>
        <v>5</v>
      </c>
      <c r="H69" s="32" t="s">
        <v>719</v>
      </c>
      <c r="I69" s="32" t="s">
        <v>660</v>
      </c>
      <c r="J69" s="34"/>
      <c r="K69" s="32" t="s">
        <v>1020</v>
      </c>
      <c r="L69" s="32" t="s">
        <v>302</v>
      </c>
      <c r="M69" s="32" t="s">
        <v>1020</v>
      </c>
      <c r="N69" s="32" t="s">
        <v>302</v>
      </c>
      <c r="O69" s="32" t="s">
        <v>302</v>
      </c>
      <c r="P69" s="32" t="s">
        <v>1020</v>
      </c>
      <c r="Q69" s="32" t="s">
        <v>302</v>
      </c>
      <c r="R69" s="32" t="s">
        <v>352</v>
      </c>
      <c r="S69" s="32" t="s">
        <v>1035</v>
      </c>
      <c r="T69" s="32" t="s">
        <v>1025</v>
      </c>
      <c r="U69" s="32" t="s">
        <v>1254</v>
      </c>
      <c r="V69" s="32" t="s">
        <v>1255</v>
      </c>
      <c r="W69" s="32" t="s">
        <v>1142</v>
      </c>
      <c r="X69" s="32" t="s">
        <v>1180</v>
      </c>
      <c r="Y69" s="32" t="s">
        <v>1040</v>
      </c>
    </row>
    <row r="70" spans="1:55">
      <c r="A70" s="32" t="s">
        <v>597</v>
      </c>
      <c r="B70" s="32" t="s">
        <v>734</v>
      </c>
      <c r="C70" s="32" t="s">
        <v>735</v>
      </c>
      <c r="D70" s="32" t="s">
        <v>517</v>
      </c>
      <c r="F70" s="32" t="s">
        <v>287</v>
      </c>
      <c r="G70" s="32">
        <f t="shared" si="1"/>
        <v>6</v>
      </c>
      <c r="H70" s="32" t="s">
        <v>736</v>
      </c>
      <c r="I70" s="32" t="s">
        <v>737</v>
      </c>
      <c r="J70" s="34" t="s">
        <v>1432</v>
      </c>
      <c r="K70" s="32" t="s">
        <v>1020</v>
      </c>
      <c r="L70" s="32" t="s">
        <v>287</v>
      </c>
      <c r="M70" s="32" t="s">
        <v>352</v>
      </c>
      <c r="N70" s="32" t="s">
        <v>287</v>
      </c>
      <c r="O70" s="32" t="s">
        <v>352</v>
      </c>
      <c r="P70" s="32" t="s">
        <v>352</v>
      </c>
      <c r="Q70" s="32" t="s">
        <v>1021</v>
      </c>
      <c r="R70" s="32" t="s">
        <v>302</v>
      </c>
      <c r="S70" s="32" t="s">
        <v>1020</v>
      </c>
      <c r="T70" s="32" t="s">
        <v>1063</v>
      </c>
      <c r="U70" s="32" t="s">
        <v>1165</v>
      </c>
      <c r="V70" s="32" t="s">
        <v>1100</v>
      </c>
      <c r="W70" s="32" t="s">
        <v>1244</v>
      </c>
      <c r="X70" s="32" t="s">
        <v>1243</v>
      </c>
      <c r="Y70" s="32" t="s">
        <v>1256</v>
      </c>
      <c r="AU70" s="32" t="s">
        <v>54</v>
      </c>
      <c r="BA70" s="32" t="s">
        <v>1158</v>
      </c>
    </row>
    <row r="71" spans="1:55">
      <c r="A71" s="32" t="s">
        <v>597</v>
      </c>
      <c r="B71" s="32" t="s">
        <v>742</v>
      </c>
      <c r="C71" s="32" t="s">
        <v>746</v>
      </c>
      <c r="D71" s="32" t="s">
        <v>653</v>
      </c>
      <c r="F71" s="32" t="s">
        <v>55</v>
      </c>
      <c r="G71" s="32">
        <f t="shared" si="1"/>
        <v>4</v>
      </c>
      <c r="H71" s="32" t="s">
        <v>744</v>
      </c>
      <c r="I71" s="32" t="s">
        <v>745</v>
      </c>
      <c r="J71" s="34" t="s">
        <v>1257</v>
      </c>
      <c r="K71" s="32" t="s">
        <v>352</v>
      </c>
      <c r="L71" s="32" t="s">
        <v>287</v>
      </c>
      <c r="M71" s="32" t="s">
        <v>1020</v>
      </c>
      <c r="N71" s="32" t="s">
        <v>55</v>
      </c>
      <c r="O71" s="32" t="s">
        <v>116</v>
      </c>
      <c r="P71" s="32" t="s">
        <v>352</v>
      </c>
      <c r="Q71" s="32" t="s">
        <v>287</v>
      </c>
      <c r="R71" s="32" t="s">
        <v>352</v>
      </c>
      <c r="S71" s="32" t="s">
        <v>1148</v>
      </c>
      <c r="T71" s="32" t="s">
        <v>1117</v>
      </c>
      <c r="U71" s="32" t="s">
        <v>1238</v>
      </c>
      <c r="V71" s="32" t="s">
        <v>1238</v>
      </c>
      <c r="W71" s="32" t="s">
        <v>1238</v>
      </c>
      <c r="X71" s="32" t="s">
        <v>1238</v>
      </c>
      <c r="Y71" s="32" t="s">
        <v>1238</v>
      </c>
      <c r="Z71" s="32" t="s">
        <v>1258</v>
      </c>
      <c r="AU71" s="32" t="s">
        <v>44</v>
      </c>
      <c r="AV71" s="32" t="s">
        <v>61</v>
      </c>
      <c r="AW71" s="32" t="s">
        <v>1259</v>
      </c>
      <c r="AX71" s="32" t="s">
        <v>1259</v>
      </c>
      <c r="AY71" s="32" t="s">
        <v>1260</v>
      </c>
      <c r="AZ71" s="32" t="s">
        <v>1261</v>
      </c>
      <c r="BA71" s="32" t="s">
        <v>1259</v>
      </c>
    </row>
    <row r="72" spans="1:55">
      <c r="A72" s="32" t="s">
        <v>597</v>
      </c>
      <c r="B72" s="32" t="s">
        <v>747</v>
      </c>
      <c r="C72" s="32" t="s">
        <v>664</v>
      </c>
      <c r="D72" s="32" t="s">
        <v>748</v>
      </c>
      <c r="F72" s="32" t="s">
        <v>1035</v>
      </c>
      <c r="G72" s="32">
        <f t="shared" si="1"/>
        <v>10</v>
      </c>
      <c r="H72" s="32" t="s">
        <v>749</v>
      </c>
      <c r="I72" s="32" t="s">
        <v>660</v>
      </c>
      <c r="J72" s="34" t="s">
        <v>1262</v>
      </c>
      <c r="K72" s="32" t="s">
        <v>352</v>
      </c>
      <c r="L72" s="32" t="s">
        <v>116</v>
      </c>
      <c r="M72" s="32" t="s">
        <v>352</v>
      </c>
      <c r="N72" s="32" t="s">
        <v>352</v>
      </c>
      <c r="O72" s="32" t="s">
        <v>352</v>
      </c>
      <c r="P72" s="32" t="s">
        <v>1035</v>
      </c>
      <c r="Q72" s="32" t="s">
        <v>1062</v>
      </c>
      <c r="R72" s="32" t="s">
        <v>352</v>
      </c>
      <c r="S72" s="32" t="s">
        <v>1035</v>
      </c>
      <c r="T72" s="32" t="s">
        <v>1062</v>
      </c>
      <c r="U72" s="32" t="s">
        <v>1067</v>
      </c>
      <c r="V72" s="32" t="s">
        <v>1251</v>
      </c>
      <c r="W72" s="32" t="s">
        <v>1089</v>
      </c>
      <c r="X72" s="32" t="s">
        <v>1072</v>
      </c>
      <c r="Y72" s="32" t="s">
        <v>1089</v>
      </c>
      <c r="AU72" s="32" t="s">
        <v>54</v>
      </c>
      <c r="AY72" s="32" t="s">
        <v>1042</v>
      </c>
    </row>
    <row r="73" spans="1:55">
      <c r="A73" s="32" t="s">
        <v>597</v>
      </c>
      <c r="B73" s="32" t="s">
        <v>752</v>
      </c>
      <c r="C73" s="32" t="s">
        <v>1264</v>
      </c>
      <c r="D73" s="32" t="s">
        <v>614</v>
      </c>
      <c r="F73" s="32" t="s">
        <v>61</v>
      </c>
      <c r="G73" s="32">
        <f t="shared" si="1"/>
        <v>3</v>
      </c>
      <c r="H73" s="32" t="s">
        <v>754</v>
      </c>
      <c r="I73" s="32" t="s">
        <v>755</v>
      </c>
      <c r="J73" s="34" t="s">
        <v>1620</v>
      </c>
      <c r="K73" s="32" t="s">
        <v>302</v>
      </c>
      <c r="L73" s="32" t="s">
        <v>352</v>
      </c>
      <c r="M73" s="32" t="s">
        <v>352</v>
      </c>
      <c r="O73" s="32" t="s">
        <v>1025</v>
      </c>
      <c r="P73" s="32" t="s">
        <v>1020</v>
      </c>
      <c r="R73" s="32" t="s">
        <v>1025</v>
      </c>
      <c r="X73" s="32" t="s">
        <v>1265</v>
      </c>
    </row>
    <row r="74" spans="1:55">
      <c r="A74" s="32" t="s">
        <v>597</v>
      </c>
      <c r="B74" s="32" t="s">
        <v>752</v>
      </c>
      <c r="C74" s="32" t="s">
        <v>1266</v>
      </c>
      <c r="D74" s="32" t="s">
        <v>470</v>
      </c>
      <c r="F74" s="32" t="s">
        <v>116</v>
      </c>
      <c r="G74" s="32">
        <f t="shared" si="1"/>
        <v>5</v>
      </c>
      <c r="H74" s="32" t="s">
        <v>754</v>
      </c>
      <c r="I74" s="32" t="s">
        <v>755</v>
      </c>
      <c r="J74" s="34" t="s">
        <v>1267</v>
      </c>
      <c r="K74" s="32" t="s">
        <v>287</v>
      </c>
      <c r="M74" s="32" t="s">
        <v>287</v>
      </c>
      <c r="O74" s="32" t="s">
        <v>302</v>
      </c>
      <c r="Q74" s="32" t="s">
        <v>1035</v>
      </c>
      <c r="R74" s="32" t="s">
        <v>352</v>
      </c>
      <c r="T74" s="32" t="s">
        <v>1148</v>
      </c>
      <c r="U74" s="32" t="s">
        <v>1157</v>
      </c>
      <c r="V74" s="32" t="s">
        <v>1057</v>
      </c>
      <c r="W74" s="32" t="s">
        <v>1165</v>
      </c>
      <c r="X74" s="32" t="s">
        <v>1106</v>
      </c>
      <c r="Y74" s="32" t="s">
        <v>1067</v>
      </c>
    </row>
    <row r="75" spans="1:55">
      <c r="A75" s="32" t="s">
        <v>597</v>
      </c>
      <c r="B75" s="32" t="s">
        <v>752</v>
      </c>
      <c r="C75" s="32" t="s">
        <v>1268</v>
      </c>
      <c r="D75" s="32" t="s">
        <v>470</v>
      </c>
      <c r="F75" s="32" t="s">
        <v>55</v>
      </c>
      <c r="G75" s="32">
        <f t="shared" si="1"/>
        <v>4</v>
      </c>
      <c r="H75" s="32" t="s">
        <v>754</v>
      </c>
      <c r="I75" s="32" t="s">
        <v>755</v>
      </c>
      <c r="J75" s="34" t="s">
        <v>1269</v>
      </c>
      <c r="K75" s="32" t="s">
        <v>352</v>
      </c>
      <c r="N75" s="32" t="s">
        <v>352</v>
      </c>
      <c r="T75" s="32" t="s">
        <v>1082</v>
      </c>
      <c r="Y75" s="32" t="s">
        <v>1089</v>
      </c>
    </row>
    <row r="76" spans="1:55">
      <c r="A76" s="32" t="s">
        <v>597</v>
      </c>
      <c r="B76" s="32" t="s">
        <v>752</v>
      </c>
      <c r="C76" s="32" t="s">
        <v>753</v>
      </c>
      <c r="D76" s="32" t="s">
        <v>730</v>
      </c>
      <c r="F76" s="32" t="s">
        <v>82</v>
      </c>
      <c r="G76" s="32">
        <f t="shared" si="1"/>
        <v>2</v>
      </c>
      <c r="H76" s="32" t="s">
        <v>754</v>
      </c>
      <c r="I76" s="32" t="s">
        <v>755</v>
      </c>
      <c r="J76" s="34" t="s">
        <v>1262</v>
      </c>
      <c r="K76" s="32" t="s">
        <v>352</v>
      </c>
      <c r="L76" s="32" t="s">
        <v>116</v>
      </c>
      <c r="M76" s="32" t="s">
        <v>352</v>
      </c>
      <c r="N76" s="32" t="s">
        <v>352</v>
      </c>
      <c r="O76" s="32" t="s">
        <v>352</v>
      </c>
      <c r="P76" s="32" t="s">
        <v>116</v>
      </c>
      <c r="Q76" s="32" t="s">
        <v>1035</v>
      </c>
      <c r="R76" s="32" t="s">
        <v>352</v>
      </c>
      <c r="S76" s="32" t="s">
        <v>1062</v>
      </c>
      <c r="T76" s="32" t="s">
        <v>1117</v>
      </c>
      <c r="Y76" s="32" t="s">
        <v>1074</v>
      </c>
      <c r="Z76" s="32" t="s">
        <v>1102</v>
      </c>
      <c r="AU76" s="32" t="s">
        <v>54</v>
      </c>
      <c r="BA76" s="32" t="s">
        <v>1238</v>
      </c>
    </row>
    <row r="77" spans="1:55">
      <c r="A77" s="32" t="s">
        <v>597</v>
      </c>
      <c r="B77" s="32" t="s">
        <v>756</v>
      </c>
      <c r="C77" s="32" t="s">
        <v>787</v>
      </c>
      <c r="D77" s="32" t="s">
        <v>791</v>
      </c>
      <c r="F77" s="32" t="s">
        <v>116</v>
      </c>
      <c r="G77" s="32">
        <f t="shared" si="1"/>
        <v>5</v>
      </c>
      <c r="H77" s="32" t="s">
        <v>759</v>
      </c>
      <c r="I77" s="32" t="s">
        <v>760</v>
      </c>
      <c r="J77" s="34" t="s">
        <v>1621</v>
      </c>
      <c r="K77" s="32" t="s">
        <v>352</v>
      </c>
      <c r="L77" s="32" t="s">
        <v>116</v>
      </c>
      <c r="M77" s="32" t="s">
        <v>352</v>
      </c>
      <c r="N77" s="32" t="s">
        <v>352</v>
      </c>
      <c r="O77" s="32" t="s">
        <v>352</v>
      </c>
      <c r="P77" s="32" t="s">
        <v>116</v>
      </c>
      <c r="Q77" s="32" t="s">
        <v>1035</v>
      </c>
      <c r="R77" s="32" t="s">
        <v>352</v>
      </c>
      <c r="S77" s="32" t="s">
        <v>1062</v>
      </c>
      <c r="T77" s="32" t="s">
        <v>1117</v>
      </c>
      <c r="U77" s="32" t="s">
        <v>1397</v>
      </c>
      <c r="Z77" s="32" t="s">
        <v>1270</v>
      </c>
      <c r="AA77" s="32" t="s">
        <v>67</v>
      </c>
      <c r="AB77" s="32" t="s">
        <v>116</v>
      </c>
      <c r="AC77" s="32" t="s">
        <v>116</v>
      </c>
      <c r="AD77" s="32" t="s">
        <v>61</v>
      </c>
      <c r="AE77" s="32" t="s">
        <v>55</v>
      </c>
      <c r="AF77" s="32" t="s">
        <v>55</v>
      </c>
      <c r="AG77" s="32" t="s">
        <v>82</v>
      </c>
      <c r="AH77" s="32" t="s">
        <v>61</v>
      </c>
      <c r="AU77" s="32" t="s">
        <v>54</v>
      </c>
      <c r="AW77" s="32" t="s">
        <v>1103</v>
      </c>
      <c r="AX77" s="32" t="s">
        <v>1087</v>
      </c>
      <c r="BB77" s="32" t="s">
        <v>1271</v>
      </c>
      <c r="BC77" s="32" t="s">
        <v>1272</v>
      </c>
    </row>
    <row r="78" spans="1:55">
      <c r="A78" s="32" t="s">
        <v>597</v>
      </c>
      <c r="B78" s="32" t="s">
        <v>756</v>
      </c>
      <c r="C78" s="32" t="s">
        <v>1273</v>
      </c>
      <c r="D78" s="32" t="s">
        <v>773</v>
      </c>
      <c r="F78" s="32" t="s">
        <v>116</v>
      </c>
      <c r="G78" s="32">
        <f t="shared" si="1"/>
        <v>5</v>
      </c>
      <c r="H78" s="32" t="s">
        <v>764</v>
      </c>
      <c r="I78" s="32" t="s">
        <v>765</v>
      </c>
      <c r="J78" s="34" t="s">
        <v>1622</v>
      </c>
      <c r="K78" s="32" t="s">
        <v>352</v>
      </c>
      <c r="L78" s="32" t="s">
        <v>1035</v>
      </c>
      <c r="M78" s="32" t="s">
        <v>352</v>
      </c>
      <c r="N78" s="32" t="s">
        <v>352</v>
      </c>
      <c r="O78" s="32" t="s">
        <v>1035</v>
      </c>
      <c r="P78" s="32" t="s">
        <v>82</v>
      </c>
      <c r="Q78" s="32" t="s">
        <v>352</v>
      </c>
      <c r="R78" s="32" t="s">
        <v>1020</v>
      </c>
      <c r="S78" s="32" t="s">
        <v>1062</v>
      </c>
      <c r="T78" s="32" t="s">
        <v>1082</v>
      </c>
      <c r="U78" s="32" t="s">
        <v>1623</v>
      </c>
      <c r="V78" s="32" t="s">
        <v>1274</v>
      </c>
      <c r="W78" s="32" t="s">
        <v>1243</v>
      </c>
      <c r="X78" s="32" t="s">
        <v>1275</v>
      </c>
      <c r="Y78" s="32" t="s">
        <v>1276</v>
      </c>
      <c r="Z78" s="32" t="s">
        <v>1119</v>
      </c>
      <c r="AU78" s="32" t="s">
        <v>54</v>
      </c>
      <c r="AZ78" s="32" t="s">
        <v>1277</v>
      </c>
    </row>
    <row r="79" spans="1:55">
      <c r="A79" s="32" t="s">
        <v>597</v>
      </c>
      <c r="B79" s="32" t="s">
        <v>756</v>
      </c>
      <c r="C79" s="32" t="s">
        <v>779</v>
      </c>
      <c r="D79" s="32" t="s">
        <v>633</v>
      </c>
      <c r="F79" s="32" t="s">
        <v>352</v>
      </c>
      <c r="G79" s="32">
        <f t="shared" si="1"/>
        <v>7</v>
      </c>
      <c r="H79" s="32" t="s">
        <v>759</v>
      </c>
      <c r="I79" s="32" t="s">
        <v>760</v>
      </c>
      <c r="J79" s="34" t="s">
        <v>1278</v>
      </c>
      <c r="K79" s="32" t="s">
        <v>352</v>
      </c>
      <c r="L79" s="32" t="s">
        <v>116</v>
      </c>
      <c r="M79" s="32" t="s">
        <v>352</v>
      </c>
      <c r="N79" s="32" t="s">
        <v>352</v>
      </c>
      <c r="O79" s="32" t="s">
        <v>352</v>
      </c>
      <c r="P79" s="32" t="s">
        <v>352</v>
      </c>
      <c r="Q79" s="32" t="s">
        <v>1035</v>
      </c>
      <c r="R79" s="32" t="s">
        <v>352</v>
      </c>
      <c r="S79" s="32" t="s">
        <v>1062</v>
      </c>
      <c r="T79" s="32" t="s">
        <v>1117</v>
      </c>
      <c r="X79" s="32" t="s">
        <v>1279</v>
      </c>
      <c r="Z79" s="32" t="s">
        <v>1119</v>
      </c>
      <c r="AM79" s="32" t="s">
        <v>67</v>
      </c>
      <c r="AN79" s="32" t="s">
        <v>82</v>
      </c>
      <c r="AO79" s="32" t="s">
        <v>352</v>
      </c>
      <c r="AP79" s="32" t="s">
        <v>55</v>
      </c>
      <c r="AU79" s="32" t="s">
        <v>54</v>
      </c>
      <c r="AZ79" s="32" t="s">
        <v>1096</v>
      </c>
      <c r="BB79" s="32" t="s">
        <v>1280</v>
      </c>
      <c r="BC79" s="32" t="s">
        <v>1281</v>
      </c>
    </row>
    <row r="80" spans="1:55">
      <c r="A80" s="32" t="s">
        <v>597</v>
      </c>
      <c r="B80" s="32" t="s">
        <v>756</v>
      </c>
      <c r="C80" s="32" t="s">
        <v>772</v>
      </c>
      <c r="D80" s="32" t="s">
        <v>516</v>
      </c>
      <c r="F80" s="32" t="s">
        <v>287</v>
      </c>
      <c r="G80" s="32">
        <f t="shared" si="1"/>
        <v>6</v>
      </c>
      <c r="H80" s="32" t="s">
        <v>759</v>
      </c>
      <c r="I80" s="32" t="s">
        <v>760</v>
      </c>
      <c r="J80" s="34" t="s">
        <v>1282</v>
      </c>
      <c r="K80" s="32" t="s">
        <v>1035</v>
      </c>
      <c r="L80" s="32" t="s">
        <v>1020</v>
      </c>
      <c r="M80" s="32" t="s">
        <v>1025</v>
      </c>
      <c r="N80" s="32" t="s">
        <v>1020</v>
      </c>
      <c r="O80" s="32" t="s">
        <v>1035</v>
      </c>
      <c r="P80" s="32" t="s">
        <v>1020</v>
      </c>
      <c r="Q80" s="32" t="s">
        <v>352</v>
      </c>
      <c r="R80" s="32" t="s">
        <v>1020</v>
      </c>
      <c r="S80" s="32" t="s">
        <v>116</v>
      </c>
      <c r="T80" s="32" t="s">
        <v>116</v>
      </c>
      <c r="W80" s="32" t="s">
        <v>1100</v>
      </c>
      <c r="Y80" s="32" t="s">
        <v>1138</v>
      </c>
      <c r="Z80" s="32" t="s">
        <v>1073</v>
      </c>
      <c r="AI80" s="32" t="s">
        <v>82</v>
      </c>
      <c r="AJ80" s="32" t="s">
        <v>187</v>
      </c>
      <c r="AK80" s="32" t="s">
        <v>116</v>
      </c>
      <c r="AL80" s="32" t="s">
        <v>55</v>
      </c>
      <c r="AQ80" s="32" t="s">
        <v>61</v>
      </c>
      <c r="AR80" s="32" t="s">
        <v>61</v>
      </c>
      <c r="AS80" s="32" t="s">
        <v>352</v>
      </c>
      <c r="AT80" s="32" t="s">
        <v>116</v>
      </c>
      <c r="AU80" s="32" t="s">
        <v>54</v>
      </c>
      <c r="AY80" s="32" t="s">
        <v>1096</v>
      </c>
      <c r="BA80" s="32" t="s">
        <v>1087</v>
      </c>
      <c r="BB80" s="32" t="s">
        <v>1283</v>
      </c>
      <c r="BC80" s="32" t="s">
        <v>1284</v>
      </c>
    </row>
    <row r="81" spans="1:55">
      <c r="A81" s="32" t="s">
        <v>597</v>
      </c>
      <c r="B81" s="32" t="s">
        <v>756</v>
      </c>
      <c r="C81" s="32" t="s">
        <v>762</v>
      </c>
      <c r="D81" s="32" t="s">
        <v>820</v>
      </c>
      <c r="F81" s="32" t="s">
        <v>287</v>
      </c>
      <c r="G81" s="32">
        <f t="shared" si="1"/>
        <v>6</v>
      </c>
      <c r="H81" s="32" t="s">
        <v>764</v>
      </c>
      <c r="I81" s="32" t="s">
        <v>765</v>
      </c>
      <c r="J81" s="34" t="s">
        <v>1285</v>
      </c>
      <c r="K81" s="32" t="s">
        <v>352</v>
      </c>
      <c r="L81" s="32" t="s">
        <v>116</v>
      </c>
      <c r="M81" s="32" t="s">
        <v>352</v>
      </c>
      <c r="N81" s="32" t="s">
        <v>352</v>
      </c>
      <c r="O81" s="32" t="s">
        <v>352</v>
      </c>
      <c r="P81" s="32" t="s">
        <v>116</v>
      </c>
      <c r="Q81" s="32" t="s">
        <v>1035</v>
      </c>
      <c r="R81" s="32" t="s">
        <v>352</v>
      </c>
      <c r="S81" s="32" t="s">
        <v>1062</v>
      </c>
      <c r="T81" s="32" t="s">
        <v>1117</v>
      </c>
      <c r="Z81" s="32" t="s">
        <v>1119</v>
      </c>
      <c r="AU81" s="32" t="s">
        <v>54</v>
      </c>
      <c r="AZ81" s="32" t="s">
        <v>1096</v>
      </c>
    </row>
    <row r="82" spans="1:55">
      <c r="A82" s="32" t="s">
        <v>597</v>
      </c>
      <c r="B82" s="32" t="s">
        <v>756</v>
      </c>
      <c r="C82" s="32" t="s">
        <v>775</v>
      </c>
      <c r="D82" s="32" t="s">
        <v>614</v>
      </c>
      <c r="F82" s="32" t="s">
        <v>116</v>
      </c>
      <c r="G82" s="32">
        <f t="shared" si="1"/>
        <v>5</v>
      </c>
      <c r="H82" s="32" t="s">
        <v>764</v>
      </c>
      <c r="I82" s="32" t="s">
        <v>765</v>
      </c>
      <c r="J82" s="34" t="s">
        <v>1286</v>
      </c>
      <c r="K82" s="32" t="s">
        <v>302</v>
      </c>
      <c r="L82" s="32" t="s">
        <v>352</v>
      </c>
      <c r="M82" s="32" t="s">
        <v>352</v>
      </c>
      <c r="N82" s="32" t="s">
        <v>352</v>
      </c>
      <c r="O82" s="32" t="s">
        <v>1020</v>
      </c>
      <c r="P82" s="32" t="s">
        <v>1020</v>
      </c>
      <c r="Q82" s="32" t="s">
        <v>1020</v>
      </c>
      <c r="R82" s="32" t="s">
        <v>352</v>
      </c>
      <c r="S82" s="32" t="s">
        <v>1025</v>
      </c>
      <c r="T82" s="32" t="s">
        <v>1021</v>
      </c>
      <c r="U82" s="32" t="s">
        <v>1161</v>
      </c>
      <c r="V82" s="32" t="s">
        <v>1287</v>
      </c>
      <c r="W82" s="32" t="s">
        <v>1108</v>
      </c>
      <c r="X82" s="32" t="s">
        <v>1165</v>
      </c>
      <c r="Y82" s="32" t="s">
        <v>1183</v>
      </c>
      <c r="Z82" s="32" t="s">
        <v>1288</v>
      </c>
      <c r="AU82" s="32" t="s">
        <v>54</v>
      </c>
      <c r="AY82" s="32" t="s">
        <v>1087</v>
      </c>
      <c r="AZ82" s="32" t="s">
        <v>1087</v>
      </c>
    </row>
    <row r="83" spans="1:55">
      <c r="A83" s="32" t="s">
        <v>597</v>
      </c>
      <c r="B83" s="32" t="s">
        <v>756</v>
      </c>
      <c r="C83" s="32" t="s">
        <v>1289</v>
      </c>
      <c r="D83" s="32" t="s">
        <v>768</v>
      </c>
      <c r="F83" s="32" t="s">
        <v>55</v>
      </c>
      <c r="G83" s="32">
        <f t="shared" si="1"/>
        <v>4</v>
      </c>
      <c r="H83" s="32" t="s">
        <v>759</v>
      </c>
      <c r="I83" s="32" t="s">
        <v>760</v>
      </c>
      <c r="J83" s="34" t="s">
        <v>1290</v>
      </c>
      <c r="K83" s="32" t="s">
        <v>302</v>
      </c>
      <c r="L83" s="32" t="s">
        <v>302</v>
      </c>
      <c r="M83" s="32" t="s">
        <v>352</v>
      </c>
      <c r="N83" s="32" t="s">
        <v>352</v>
      </c>
      <c r="O83" s="32" t="s">
        <v>1035</v>
      </c>
      <c r="P83" s="32" t="s">
        <v>352</v>
      </c>
      <c r="Q83" s="32" t="s">
        <v>352</v>
      </c>
      <c r="R83" s="32" t="s">
        <v>302</v>
      </c>
      <c r="S83" s="32" t="s">
        <v>1021</v>
      </c>
      <c r="T83" s="32" t="s">
        <v>1021</v>
      </c>
      <c r="U83" s="32" t="s">
        <v>1223</v>
      </c>
      <c r="V83" s="32" t="s">
        <v>1222</v>
      </c>
      <c r="W83" s="32" t="s">
        <v>1291</v>
      </c>
      <c r="X83" s="32" t="s">
        <v>1049</v>
      </c>
      <c r="Y83" s="32" t="s">
        <v>1057</v>
      </c>
      <c r="Z83" s="32" t="s">
        <v>1032</v>
      </c>
      <c r="AA83" s="32" t="s">
        <v>61</v>
      </c>
      <c r="AB83" s="32" t="s">
        <v>116</v>
      </c>
      <c r="AC83" s="32" t="s">
        <v>55</v>
      </c>
      <c r="AD83" s="32" t="s">
        <v>116</v>
      </c>
      <c r="AW83" s="32" t="s">
        <v>1123</v>
      </c>
    </row>
    <row r="84" spans="1:55">
      <c r="A84" s="32" t="s">
        <v>597</v>
      </c>
      <c r="B84" s="32" t="s">
        <v>756</v>
      </c>
      <c r="C84" s="32" t="s">
        <v>757</v>
      </c>
      <c r="D84" s="32" t="s">
        <v>802</v>
      </c>
      <c r="F84" s="32" t="s">
        <v>116</v>
      </c>
      <c r="G84" s="32">
        <f t="shared" si="1"/>
        <v>5</v>
      </c>
      <c r="H84" s="32" t="s">
        <v>759</v>
      </c>
      <c r="I84" s="32" t="s">
        <v>760</v>
      </c>
      <c r="J84" s="34" t="s">
        <v>1292</v>
      </c>
      <c r="K84" s="32" t="s">
        <v>352</v>
      </c>
      <c r="L84" s="32" t="s">
        <v>302</v>
      </c>
      <c r="M84" s="32" t="s">
        <v>352</v>
      </c>
      <c r="N84" s="32" t="s">
        <v>116</v>
      </c>
      <c r="O84" s="32" t="s">
        <v>352</v>
      </c>
      <c r="P84" s="32" t="s">
        <v>352</v>
      </c>
      <c r="Q84" s="32" t="s">
        <v>1021</v>
      </c>
      <c r="R84" s="32" t="s">
        <v>1035</v>
      </c>
      <c r="S84" s="32" t="s">
        <v>1025</v>
      </c>
      <c r="T84" s="32" t="s">
        <v>1021</v>
      </c>
      <c r="U84" s="32" t="s">
        <v>1293</v>
      </c>
      <c r="V84" s="32" t="s">
        <v>1114</v>
      </c>
      <c r="W84" s="32" t="s">
        <v>1294</v>
      </c>
      <c r="X84" s="32" t="s">
        <v>1243</v>
      </c>
      <c r="Y84" s="32" t="s">
        <v>1295</v>
      </c>
      <c r="Z84" s="32" t="s">
        <v>1119</v>
      </c>
      <c r="AM84" s="32" t="s">
        <v>61</v>
      </c>
      <c r="AN84" s="32" t="s">
        <v>55</v>
      </c>
      <c r="AO84" s="32" t="s">
        <v>287</v>
      </c>
      <c r="AP84" s="32" t="s">
        <v>82</v>
      </c>
      <c r="AU84" s="32" t="s">
        <v>44</v>
      </c>
      <c r="AV84" s="32" t="s">
        <v>116</v>
      </c>
      <c r="AZ84" s="32" t="s">
        <v>1042</v>
      </c>
    </row>
    <row r="85" spans="1:55">
      <c r="A85" s="32" t="s">
        <v>597</v>
      </c>
      <c r="B85" s="32" t="s">
        <v>756</v>
      </c>
      <c r="C85" s="32" t="s">
        <v>782</v>
      </c>
      <c r="D85" s="32" t="s">
        <v>792</v>
      </c>
      <c r="F85" s="32" t="s">
        <v>55</v>
      </c>
      <c r="G85" s="32">
        <f t="shared" si="1"/>
        <v>4</v>
      </c>
      <c r="H85" s="32" t="s">
        <v>764</v>
      </c>
      <c r="I85" s="32" t="s">
        <v>765</v>
      </c>
      <c r="J85" s="34" t="s">
        <v>1296</v>
      </c>
    </row>
    <row r="86" spans="1:55">
      <c r="A86" s="32" t="s">
        <v>597</v>
      </c>
      <c r="B86" s="32" t="s">
        <v>756</v>
      </c>
      <c r="C86" s="32" t="s">
        <v>784</v>
      </c>
      <c r="D86" s="32" t="s">
        <v>470</v>
      </c>
      <c r="F86" s="32" t="s">
        <v>352</v>
      </c>
      <c r="G86" s="32">
        <f t="shared" si="1"/>
        <v>7</v>
      </c>
      <c r="H86" s="32" t="s">
        <v>764</v>
      </c>
      <c r="I86" s="32" t="s">
        <v>765</v>
      </c>
      <c r="J86" s="34" t="s">
        <v>1297</v>
      </c>
      <c r="K86" s="32" t="s">
        <v>352</v>
      </c>
      <c r="L86" s="32" t="s">
        <v>287</v>
      </c>
      <c r="M86" s="32" t="s">
        <v>352</v>
      </c>
      <c r="N86" s="32" t="s">
        <v>352</v>
      </c>
      <c r="O86" s="32" t="s">
        <v>352</v>
      </c>
      <c r="P86" s="32" t="s">
        <v>287</v>
      </c>
      <c r="Q86" s="32" t="s">
        <v>352</v>
      </c>
      <c r="R86" s="32" t="s">
        <v>302</v>
      </c>
      <c r="S86" s="32" t="s">
        <v>1082</v>
      </c>
      <c r="T86" s="32" t="s">
        <v>1063</v>
      </c>
      <c r="U86" s="32" t="s">
        <v>1238</v>
      </c>
      <c r="V86" s="32" t="s">
        <v>1298</v>
      </c>
      <c r="W86" s="32" t="s">
        <v>1182</v>
      </c>
      <c r="X86" s="32" t="s">
        <v>1079</v>
      </c>
      <c r="Y86" s="32" t="s">
        <v>1182</v>
      </c>
      <c r="AU86" s="32" t="s">
        <v>54</v>
      </c>
      <c r="AY86" s="32" t="s">
        <v>1110</v>
      </c>
      <c r="BB86" s="32" t="s">
        <v>1299</v>
      </c>
    </row>
    <row r="87" spans="1:55">
      <c r="A87" s="32" t="s">
        <v>597</v>
      </c>
      <c r="B87" s="32" t="s">
        <v>797</v>
      </c>
      <c r="C87" s="32" t="s">
        <v>1300</v>
      </c>
      <c r="D87" s="32" t="s">
        <v>795</v>
      </c>
      <c r="F87" s="32" t="s">
        <v>287</v>
      </c>
      <c r="G87" s="32">
        <f t="shared" si="1"/>
        <v>6</v>
      </c>
      <c r="H87" s="32" t="s">
        <v>796</v>
      </c>
      <c r="I87" s="32" t="s">
        <v>660</v>
      </c>
      <c r="J87" s="34" t="s">
        <v>1301</v>
      </c>
      <c r="K87" s="32" t="s">
        <v>352</v>
      </c>
      <c r="L87" s="32" t="s">
        <v>116</v>
      </c>
      <c r="M87" s="32" t="s">
        <v>352</v>
      </c>
      <c r="N87" s="32" t="s">
        <v>352</v>
      </c>
      <c r="O87" s="32" t="s">
        <v>352</v>
      </c>
      <c r="P87" s="32" t="s">
        <v>1020</v>
      </c>
      <c r="Q87" s="32" t="s">
        <v>1035</v>
      </c>
      <c r="R87" s="32" t="s">
        <v>1035</v>
      </c>
      <c r="S87" s="32" t="s">
        <v>1062</v>
      </c>
      <c r="T87" s="32" t="s">
        <v>1025</v>
      </c>
      <c r="Y87" s="32" t="s">
        <v>1118</v>
      </c>
      <c r="Z87" s="32" t="s">
        <v>1102</v>
      </c>
      <c r="AQ87" s="32" t="s">
        <v>61</v>
      </c>
      <c r="AR87" s="32" t="s">
        <v>116</v>
      </c>
      <c r="AS87" s="32" t="s">
        <v>287</v>
      </c>
      <c r="AT87" s="32" t="s">
        <v>287</v>
      </c>
      <c r="AU87" s="32" t="s">
        <v>54</v>
      </c>
      <c r="BA87" s="32" t="s">
        <v>1096</v>
      </c>
    </row>
    <row r="88" spans="1:55">
      <c r="A88" s="32" t="s">
        <v>597</v>
      </c>
      <c r="B88" s="32" t="s">
        <v>797</v>
      </c>
      <c r="C88" s="32" t="s">
        <v>798</v>
      </c>
      <c r="D88" s="32" t="s">
        <v>791</v>
      </c>
      <c r="F88" s="32" t="s">
        <v>352</v>
      </c>
      <c r="G88" s="32">
        <f t="shared" si="1"/>
        <v>7</v>
      </c>
      <c r="H88" s="32" t="s">
        <v>796</v>
      </c>
      <c r="I88" s="32" t="s">
        <v>660</v>
      </c>
      <c r="J88" s="34" t="s">
        <v>1262</v>
      </c>
      <c r="K88" s="32" t="s">
        <v>352</v>
      </c>
      <c r="L88" s="32" t="s">
        <v>352</v>
      </c>
      <c r="M88" s="32" t="s">
        <v>1035</v>
      </c>
      <c r="N88" s="32" t="s">
        <v>352</v>
      </c>
      <c r="O88" s="32" t="s">
        <v>352</v>
      </c>
      <c r="P88" s="32" t="s">
        <v>1035</v>
      </c>
      <c r="Q88" s="32" t="s">
        <v>1035</v>
      </c>
      <c r="R88" s="32" t="s">
        <v>1025</v>
      </c>
      <c r="S88" s="32" t="s">
        <v>1035</v>
      </c>
      <c r="T88" s="32" t="s">
        <v>352</v>
      </c>
      <c r="V88" s="32" t="s">
        <v>1131</v>
      </c>
      <c r="Z88" s="32" t="s">
        <v>1093</v>
      </c>
      <c r="AE88" s="32" t="s">
        <v>61</v>
      </c>
      <c r="AF88" s="32" t="s">
        <v>55</v>
      </c>
      <c r="AG88" s="32" t="s">
        <v>61</v>
      </c>
      <c r="AH88" s="32" t="s">
        <v>287</v>
      </c>
      <c r="AU88" s="32" t="s">
        <v>54</v>
      </c>
      <c r="AX88" s="32" t="s">
        <v>1302</v>
      </c>
    </row>
    <row r="89" spans="1:55">
      <c r="A89" s="32" t="s">
        <v>597</v>
      </c>
      <c r="B89" s="32" t="s">
        <v>800</v>
      </c>
      <c r="C89" s="32" t="s">
        <v>801</v>
      </c>
      <c r="D89" s="32" t="s">
        <v>802</v>
      </c>
      <c r="F89" s="32" t="s">
        <v>82</v>
      </c>
      <c r="G89" s="32">
        <f t="shared" si="1"/>
        <v>2</v>
      </c>
      <c r="H89" s="32" t="s">
        <v>803</v>
      </c>
      <c r="I89" s="32" t="s">
        <v>1303</v>
      </c>
      <c r="J89" s="34" t="s">
        <v>1624</v>
      </c>
      <c r="K89" s="32" t="s">
        <v>302</v>
      </c>
      <c r="L89" s="32" t="s">
        <v>302</v>
      </c>
      <c r="M89" s="32" t="s">
        <v>352</v>
      </c>
      <c r="N89" s="32" t="s">
        <v>352</v>
      </c>
      <c r="O89" s="32" t="s">
        <v>1021</v>
      </c>
      <c r="P89" s="32" t="s">
        <v>1025</v>
      </c>
      <c r="Q89" s="32" t="s">
        <v>1020</v>
      </c>
      <c r="R89" s="32" t="s">
        <v>352</v>
      </c>
      <c r="S89" s="32" t="s">
        <v>302</v>
      </c>
      <c r="T89" s="32" t="s">
        <v>1020</v>
      </c>
      <c r="U89" s="32" t="s">
        <v>1304</v>
      </c>
      <c r="V89" s="32" t="s">
        <v>1305</v>
      </c>
      <c r="W89" s="32" t="s">
        <v>1244</v>
      </c>
      <c r="X89" s="32" t="s">
        <v>1170</v>
      </c>
      <c r="Y89" s="32" t="s">
        <v>1076</v>
      </c>
    </row>
    <row r="90" spans="1:55">
      <c r="A90" s="32" t="s">
        <v>597</v>
      </c>
      <c r="B90" s="32" t="s">
        <v>1306</v>
      </c>
      <c r="C90" s="32" t="s">
        <v>712</v>
      </c>
      <c r="D90" s="32" t="s">
        <v>614</v>
      </c>
      <c r="F90" s="32" t="s">
        <v>55</v>
      </c>
      <c r="G90" s="32">
        <f t="shared" si="1"/>
        <v>4</v>
      </c>
      <c r="H90" s="32" t="s">
        <v>808</v>
      </c>
      <c r="I90" s="32" t="s">
        <v>809</v>
      </c>
      <c r="J90" s="34" t="s">
        <v>1307</v>
      </c>
      <c r="K90" s="32" t="s">
        <v>352</v>
      </c>
      <c r="L90" s="32" t="s">
        <v>116</v>
      </c>
      <c r="M90" s="32" t="s">
        <v>352</v>
      </c>
      <c r="N90" s="32" t="s">
        <v>352</v>
      </c>
      <c r="O90" s="32" t="s">
        <v>352</v>
      </c>
      <c r="P90" s="32" t="s">
        <v>1025</v>
      </c>
      <c r="Q90" s="32" t="s">
        <v>1035</v>
      </c>
      <c r="R90" s="32" t="s">
        <v>352</v>
      </c>
      <c r="S90" s="32" t="s">
        <v>1062</v>
      </c>
      <c r="T90" s="32" t="s">
        <v>1025</v>
      </c>
      <c r="U90" s="32" t="s">
        <v>1177</v>
      </c>
      <c r="V90" s="32" t="s">
        <v>1308</v>
      </c>
      <c r="W90" s="32" t="s">
        <v>1126</v>
      </c>
      <c r="X90" s="32" t="s">
        <v>1309</v>
      </c>
      <c r="Y90" s="32" t="s">
        <v>1067</v>
      </c>
      <c r="AQ90" s="32" t="s">
        <v>287</v>
      </c>
      <c r="AR90" s="32" t="s">
        <v>61</v>
      </c>
      <c r="AS90" s="32" t="s">
        <v>116</v>
      </c>
      <c r="AT90" s="32" t="s">
        <v>61</v>
      </c>
      <c r="AU90" s="32" t="s">
        <v>54</v>
      </c>
      <c r="BA90" s="32" t="s">
        <v>1087</v>
      </c>
    </row>
    <row r="91" spans="1:55">
      <c r="A91" s="32" t="s">
        <v>161</v>
      </c>
      <c r="B91" s="32" t="s">
        <v>1310</v>
      </c>
      <c r="C91" s="32" t="s">
        <v>833</v>
      </c>
      <c r="D91" s="32" t="s">
        <v>792</v>
      </c>
      <c r="F91" s="32">
        <v>12</v>
      </c>
      <c r="G91" s="32">
        <f t="shared" si="1"/>
        <v>12</v>
      </c>
      <c r="H91" s="32" t="s">
        <v>827</v>
      </c>
      <c r="I91" s="32" t="s">
        <v>660</v>
      </c>
      <c r="J91" s="34" t="s">
        <v>1081</v>
      </c>
      <c r="K91" s="32" t="s">
        <v>1311</v>
      </c>
      <c r="L91" s="32" t="s">
        <v>1312</v>
      </c>
      <c r="M91" s="32" t="s">
        <v>1313</v>
      </c>
      <c r="N91" s="32" t="s">
        <v>1314</v>
      </c>
      <c r="O91" s="32" t="s">
        <v>1315</v>
      </c>
      <c r="P91" s="32" t="s">
        <v>1316</v>
      </c>
      <c r="Q91" s="32" t="s">
        <v>1317</v>
      </c>
      <c r="R91" s="32" t="s">
        <v>1318</v>
      </c>
      <c r="S91" s="32" t="s">
        <v>1319</v>
      </c>
      <c r="T91" s="32" t="s">
        <v>1320</v>
      </c>
      <c r="U91" s="32" t="s">
        <v>1321</v>
      </c>
      <c r="V91" s="32" t="s">
        <v>1233</v>
      </c>
      <c r="W91" s="32" t="s">
        <v>1322</v>
      </c>
      <c r="X91" s="32" t="s">
        <v>1181</v>
      </c>
      <c r="Y91" s="32" t="s">
        <v>1129</v>
      </c>
      <c r="Z91" s="32" t="s">
        <v>1119</v>
      </c>
      <c r="AA91" s="32" t="s">
        <v>287</v>
      </c>
      <c r="AB91" s="32" t="s">
        <v>187</v>
      </c>
      <c r="AC91" s="32" t="s">
        <v>287</v>
      </c>
      <c r="AD91" s="32" t="s">
        <v>287</v>
      </c>
    </row>
    <row r="92" spans="1:55">
      <c r="A92" s="32" t="s">
        <v>597</v>
      </c>
      <c r="B92" s="32" t="s">
        <v>1323</v>
      </c>
      <c r="C92" s="32" t="s">
        <v>1324</v>
      </c>
      <c r="D92" s="32" t="s">
        <v>878</v>
      </c>
      <c r="F92" s="32" t="s">
        <v>352</v>
      </c>
      <c r="G92" s="32">
        <f t="shared" si="1"/>
        <v>7</v>
      </c>
      <c r="H92" s="32" t="s">
        <v>813</v>
      </c>
      <c r="I92" s="32" t="s">
        <v>660</v>
      </c>
      <c r="J92" s="34" t="s">
        <v>1625</v>
      </c>
      <c r="K92" s="32" t="s">
        <v>352</v>
      </c>
      <c r="L92" s="32" t="s">
        <v>55</v>
      </c>
      <c r="M92" s="32" t="s">
        <v>1035</v>
      </c>
      <c r="N92" s="32" t="s">
        <v>302</v>
      </c>
      <c r="O92" s="32" t="s">
        <v>1035</v>
      </c>
      <c r="P92" s="32" t="s">
        <v>302</v>
      </c>
      <c r="Q92" s="32" t="s">
        <v>352</v>
      </c>
      <c r="R92" s="32" t="s">
        <v>287</v>
      </c>
      <c r="S92" s="32" t="s">
        <v>1035</v>
      </c>
      <c r="T92" s="32" t="s">
        <v>1082</v>
      </c>
      <c r="U92" s="32" t="s">
        <v>1031</v>
      </c>
      <c r="V92" s="32" t="s">
        <v>1090</v>
      </c>
      <c r="W92" s="32" t="s">
        <v>1227</v>
      </c>
      <c r="X92" s="32" t="s">
        <v>1161</v>
      </c>
      <c r="Y92" s="32" t="s">
        <v>1156</v>
      </c>
      <c r="Z92" s="32" t="s">
        <v>1073</v>
      </c>
      <c r="AI92" s="32" t="s">
        <v>61</v>
      </c>
      <c r="AJ92" s="32" t="s">
        <v>82</v>
      </c>
      <c r="AK92" s="32" t="s">
        <v>61</v>
      </c>
      <c r="AL92" s="32" t="s">
        <v>116</v>
      </c>
      <c r="AU92" s="32" t="s">
        <v>54</v>
      </c>
      <c r="AY92" s="32" t="s">
        <v>1325</v>
      </c>
      <c r="BB92" s="32" t="s">
        <v>1326</v>
      </c>
      <c r="BC92" s="32" t="s">
        <v>1327</v>
      </c>
    </row>
    <row r="93" spans="1:55">
      <c r="A93" s="32" t="s">
        <v>597</v>
      </c>
      <c r="B93" s="32" t="s">
        <v>1323</v>
      </c>
      <c r="C93" s="32" t="s">
        <v>818</v>
      </c>
      <c r="D93" s="32" t="s">
        <v>635</v>
      </c>
      <c r="F93" s="32" t="s">
        <v>352</v>
      </c>
      <c r="G93" s="32">
        <f t="shared" si="1"/>
        <v>7</v>
      </c>
      <c r="H93" s="32" t="s">
        <v>813</v>
      </c>
      <c r="I93" s="32" t="s">
        <v>660</v>
      </c>
      <c r="J93" s="34" t="s">
        <v>1328</v>
      </c>
      <c r="K93" s="32" t="s">
        <v>352</v>
      </c>
      <c r="L93" s="32" t="s">
        <v>116</v>
      </c>
      <c r="M93" s="32" t="s">
        <v>352</v>
      </c>
      <c r="N93" s="32" t="s">
        <v>352</v>
      </c>
      <c r="O93" s="32" t="s">
        <v>1025</v>
      </c>
      <c r="P93" s="32" t="s">
        <v>302</v>
      </c>
      <c r="Q93" s="32" t="s">
        <v>1021</v>
      </c>
      <c r="R93" s="32" t="s">
        <v>1062</v>
      </c>
      <c r="S93" s="32" t="s">
        <v>1025</v>
      </c>
      <c r="T93" s="32" t="s">
        <v>1020</v>
      </c>
      <c r="X93" s="32" t="s">
        <v>1056</v>
      </c>
      <c r="Z93" s="32" t="s">
        <v>1119</v>
      </c>
      <c r="AN93" s="32" t="s">
        <v>61</v>
      </c>
      <c r="AO93" s="32" t="s">
        <v>82</v>
      </c>
      <c r="AP93" s="32" t="s">
        <v>67</v>
      </c>
      <c r="BB93" s="32" t="s">
        <v>1329</v>
      </c>
      <c r="BC93" s="32" t="s">
        <v>1330</v>
      </c>
    </row>
    <row r="94" spans="1:55">
      <c r="A94" s="32" t="s">
        <v>597</v>
      </c>
      <c r="B94" s="32" t="s">
        <v>1323</v>
      </c>
      <c r="C94" s="32" t="s">
        <v>816</v>
      </c>
      <c r="D94" s="32" t="s">
        <v>689</v>
      </c>
      <c r="F94" s="32" t="s">
        <v>352</v>
      </c>
      <c r="G94" s="32">
        <f t="shared" si="1"/>
        <v>7</v>
      </c>
      <c r="H94" s="32" t="s">
        <v>813</v>
      </c>
      <c r="I94" s="32" t="s">
        <v>660</v>
      </c>
      <c r="J94" s="34" t="s">
        <v>1331</v>
      </c>
      <c r="K94" s="32" t="s">
        <v>352</v>
      </c>
      <c r="L94" s="32" t="s">
        <v>116</v>
      </c>
      <c r="M94" s="32" t="s">
        <v>352</v>
      </c>
      <c r="N94" s="32" t="s">
        <v>352</v>
      </c>
      <c r="O94" s="32" t="s">
        <v>352</v>
      </c>
      <c r="P94" s="32" t="s">
        <v>116</v>
      </c>
      <c r="Q94" s="32" t="s">
        <v>1035</v>
      </c>
      <c r="R94" s="32" t="s">
        <v>352</v>
      </c>
      <c r="S94" s="32" t="s">
        <v>1062</v>
      </c>
      <c r="T94" s="32" t="s">
        <v>1117</v>
      </c>
      <c r="U94" s="32" t="s">
        <v>1332</v>
      </c>
      <c r="V94" s="32" t="s">
        <v>1247</v>
      </c>
      <c r="W94" s="32" t="s">
        <v>1157</v>
      </c>
      <c r="X94" s="32" t="s">
        <v>1040</v>
      </c>
      <c r="Y94" s="32" t="s">
        <v>1332</v>
      </c>
      <c r="Z94" s="32" t="s">
        <v>1032</v>
      </c>
      <c r="AB94" s="32" t="s">
        <v>1063</v>
      </c>
      <c r="AC94" s="32" t="s">
        <v>55</v>
      </c>
      <c r="AD94" s="32" t="s">
        <v>61</v>
      </c>
      <c r="AU94" s="32" t="s">
        <v>54</v>
      </c>
      <c r="AW94" s="32" t="s">
        <v>1333</v>
      </c>
      <c r="BB94" s="32" t="s">
        <v>1334</v>
      </c>
      <c r="BC94" s="32" t="s">
        <v>1335</v>
      </c>
    </row>
    <row r="95" spans="1:55">
      <c r="A95" s="32" t="s">
        <v>597</v>
      </c>
      <c r="B95" s="32" t="s">
        <v>1323</v>
      </c>
      <c r="C95" s="32" t="s">
        <v>825</v>
      </c>
      <c r="D95" s="32" t="s">
        <v>826</v>
      </c>
      <c r="F95" s="32" t="s">
        <v>302</v>
      </c>
      <c r="G95" s="32">
        <f t="shared" si="1"/>
        <v>8</v>
      </c>
      <c r="H95" s="32" t="s">
        <v>827</v>
      </c>
      <c r="I95" s="32" t="s">
        <v>660</v>
      </c>
      <c r="J95" s="34" t="s">
        <v>1336</v>
      </c>
      <c r="K95" s="32" t="s">
        <v>1337</v>
      </c>
      <c r="L95" s="32" t="s">
        <v>116</v>
      </c>
      <c r="M95" s="32" t="s">
        <v>352</v>
      </c>
      <c r="N95" s="32" t="s">
        <v>352</v>
      </c>
      <c r="O95" s="32" t="s">
        <v>352</v>
      </c>
      <c r="P95" s="32" t="s">
        <v>116</v>
      </c>
      <c r="Q95" s="32" t="s">
        <v>1035</v>
      </c>
      <c r="R95" s="32" t="s">
        <v>352</v>
      </c>
      <c r="S95" s="32" t="s">
        <v>1062</v>
      </c>
      <c r="T95" s="32" t="s">
        <v>1117</v>
      </c>
      <c r="U95" s="32" t="s">
        <v>1238</v>
      </c>
      <c r="AA95" s="32" t="s">
        <v>61</v>
      </c>
      <c r="AB95" s="32" t="s">
        <v>61</v>
      </c>
      <c r="AC95" s="32" t="s">
        <v>61</v>
      </c>
      <c r="AD95" s="32" t="s">
        <v>55</v>
      </c>
      <c r="AU95" s="32" t="s">
        <v>54</v>
      </c>
      <c r="AW95" s="32" t="s">
        <v>1338</v>
      </c>
    </row>
    <row r="96" spans="1:55">
      <c r="A96" s="32" t="s">
        <v>597</v>
      </c>
      <c r="B96" s="32" t="s">
        <v>1323</v>
      </c>
      <c r="C96" s="32" t="s">
        <v>811</v>
      </c>
      <c r="D96" s="32" t="s">
        <v>812</v>
      </c>
      <c r="F96" s="32" t="s">
        <v>302</v>
      </c>
      <c r="G96" s="32">
        <f t="shared" si="1"/>
        <v>8</v>
      </c>
      <c r="H96" s="32" t="s">
        <v>813</v>
      </c>
      <c r="I96" s="32" t="s">
        <v>660</v>
      </c>
      <c r="J96" s="34" t="s">
        <v>1240</v>
      </c>
      <c r="K96" s="32" t="s">
        <v>352</v>
      </c>
      <c r="L96" s="32" t="s">
        <v>116</v>
      </c>
      <c r="M96" s="32" t="s">
        <v>352</v>
      </c>
      <c r="N96" s="32" t="s">
        <v>352</v>
      </c>
      <c r="O96" s="32" t="s">
        <v>352</v>
      </c>
      <c r="P96" s="32" t="s">
        <v>116</v>
      </c>
      <c r="Q96" s="32" t="s">
        <v>1035</v>
      </c>
      <c r="R96" s="32" t="s">
        <v>352</v>
      </c>
      <c r="S96" s="32" t="s">
        <v>1062</v>
      </c>
      <c r="T96" s="32" t="s">
        <v>1117</v>
      </c>
      <c r="Z96" s="32" t="s">
        <v>1119</v>
      </c>
      <c r="AU96" s="32" t="s">
        <v>54</v>
      </c>
      <c r="AZ96" s="32" t="s">
        <v>1339</v>
      </c>
    </row>
    <row r="97" spans="1:55">
      <c r="A97" s="32" t="s">
        <v>597</v>
      </c>
      <c r="B97" s="32" t="s">
        <v>1323</v>
      </c>
      <c r="C97" s="32" t="s">
        <v>1340</v>
      </c>
      <c r="D97" s="32" t="s">
        <v>792</v>
      </c>
      <c r="F97" s="32" t="s">
        <v>352</v>
      </c>
      <c r="G97" s="32">
        <f t="shared" si="1"/>
        <v>7</v>
      </c>
      <c r="H97" s="32" t="s">
        <v>827</v>
      </c>
      <c r="I97" s="32" t="s">
        <v>660</v>
      </c>
      <c r="J97" s="34" t="s">
        <v>1081</v>
      </c>
      <c r="K97" s="32" t="s">
        <v>352</v>
      </c>
      <c r="L97" s="32" t="s">
        <v>116</v>
      </c>
      <c r="M97" s="32" t="s">
        <v>352</v>
      </c>
      <c r="N97" s="32" t="s">
        <v>352</v>
      </c>
      <c r="O97" s="32" t="s">
        <v>1035</v>
      </c>
      <c r="P97" s="32" t="s">
        <v>1020</v>
      </c>
      <c r="Q97" s="32" t="s">
        <v>1062</v>
      </c>
      <c r="R97" s="32" t="s">
        <v>1025</v>
      </c>
      <c r="S97" s="32" t="s">
        <v>352</v>
      </c>
      <c r="T97" s="32" t="s">
        <v>1035</v>
      </c>
      <c r="U97" s="32" t="s">
        <v>1321</v>
      </c>
      <c r="V97" s="32" t="s">
        <v>1233</v>
      </c>
      <c r="W97" s="32" t="s">
        <v>1322</v>
      </c>
      <c r="X97" s="32" t="s">
        <v>1181</v>
      </c>
      <c r="Y97" s="32" t="s">
        <v>1129</v>
      </c>
      <c r="Z97" s="32" t="s">
        <v>1119</v>
      </c>
      <c r="AM97" s="32" t="s">
        <v>287</v>
      </c>
      <c r="AN97" s="32" t="s">
        <v>187</v>
      </c>
      <c r="AO97" s="32" t="s">
        <v>287</v>
      </c>
      <c r="AP97" s="32" t="s">
        <v>287</v>
      </c>
      <c r="AU97" s="32" t="s">
        <v>44</v>
      </c>
      <c r="AV97" s="32" t="s">
        <v>1117</v>
      </c>
      <c r="AZ97" s="32" t="s">
        <v>1333</v>
      </c>
      <c r="BB97" s="32" t="s">
        <v>1341</v>
      </c>
    </row>
    <row r="98" spans="1:55">
      <c r="A98" s="32" t="s">
        <v>597</v>
      </c>
      <c r="B98" s="32" t="s">
        <v>1323</v>
      </c>
      <c r="C98" s="32" t="s">
        <v>835</v>
      </c>
      <c r="D98" s="32" t="s">
        <v>730</v>
      </c>
      <c r="F98" s="32" t="s">
        <v>287</v>
      </c>
      <c r="G98" s="32">
        <f t="shared" si="1"/>
        <v>6</v>
      </c>
      <c r="H98" s="32" t="s">
        <v>827</v>
      </c>
      <c r="I98" s="32" t="s">
        <v>660</v>
      </c>
      <c r="J98" s="34" t="s">
        <v>1342</v>
      </c>
      <c r="K98" s="32" t="s">
        <v>1020</v>
      </c>
      <c r="L98" s="32" t="s">
        <v>352</v>
      </c>
      <c r="M98" s="32" t="s">
        <v>287</v>
      </c>
      <c r="N98" s="32" t="s">
        <v>352</v>
      </c>
      <c r="O98" s="32" t="s">
        <v>352</v>
      </c>
      <c r="P98" s="32" t="s">
        <v>352</v>
      </c>
      <c r="Q98" s="32" t="s">
        <v>1025</v>
      </c>
      <c r="R98" s="32" t="s">
        <v>352</v>
      </c>
      <c r="S98" s="32" t="s">
        <v>1025</v>
      </c>
      <c r="T98" s="32" t="s">
        <v>1026</v>
      </c>
      <c r="U98" s="32" t="s">
        <v>1074</v>
      </c>
      <c r="V98" s="32" t="s">
        <v>1084</v>
      </c>
      <c r="W98" s="32" t="s">
        <v>1106</v>
      </c>
      <c r="X98" s="32" t="s">
        <v>1049</v>
      </c>
      <c r="Y98" s="32" t="s">
        <v>1343</v>
      </c>
      <c r="Z98" s="32" t="s">
        <v>1119</v>
      </c>
      <c r="AM98" s="32" t="s">
        <v>82</v>
      </c>
      <c r="AN98" s="32" t="s">
        <v>82</v>
      </c>
      <c r="AO98" s="32" t="s">
        <v>287</v>
      </c>
      <c r="AP98" s="32" t="s">
        <v>116</v>
      </c>
      <c r="AU98" s="32" t="s">
        <v>54</v>
      </c>
      <c r="AZ98" s="32" t="s">
        <v>1238</v>
      </c>
    </row>
    <row r="99" spans="1:55">
      <c r="A99" s="32" t="s">
        <v>597</v>
      </c>
      <c r="B99" s="32" t="s">
        <v>1323</v>
      </c>
      <c r="C99" s="32" t="s">
        <v>839</v>
      </c>
      <c r="D99" s="32" t="s">
        <v>730</v>
      </c>
      <c r="F99" s="32" t="s">
        <v>287</v>
      </c>
      <c r="G99" s="32">
        <f t="shared" si="1"/>
        <v>6</v>
      </c>
      <c r="H99" s="32" t="s">
        <v>827</v>
      </c>
      <c r="I99" s="32" t="s">
        <v>660</v>
      </c>
      <c r="J99" s="34" t="s">
        <v>1344</v>
      </c>
      <c r="K99" s="32" t="s">
        <v>287</v>
      </c>
      <c r="L99" s="32" t="s">
        <v>116</v>
      </c>
      <c r="M99" s="32" t="s">
        <v>287</v>
      </c>
      <c r="N99" s="32" t="s">
        <v>352</v>
      </c>
      <c r="O99" s="32" t="s">
        <v>302</v>
      </c>
      <c r="P99" s="32" t="s">
        <v>352</v>
      </c>
      <c r="Q99" s="32" t="s">
        <v>1035</v>
      </c>
      <c r="R99" s="32" t="s">
        <v>1035</v>
      </c>
      <c r="S99" s="32" t="s">
        <v>1026</v>
      </c>
      <c r="T99" s="32" t="s">
        <v>1062</v>
      </c>
      <c r="U99" s="32" t="s">
        <v>1142</v>
      </c>
      <c r="V99" s="32" t="s">
        <v>1345</v>
      </c>
      <c r="W99" s="32" t="s">
        <v>1100</v>
      </c>
      <c r="X99" s="32" t="s">
        <v>1227</v>
      </c>
      <c r="Y99" s="32" t="s">
        <v>1346</v>
      </c>
      <c r="Z99" s="32" t="s">
        <v>1119</v>
      </c>
      <c r="AM99" s="32" t="s">
        <v>67</v>
      </c>
      <c r="AN99" s="32" t="s">
        <v>55</v>
      </c>
      <c r="AO99" s="32" t="s">
        <v>287</v>
      </c>
      <c r="AP99" s="32" t="s">
        <v>82</v>
      </c>
      <c r="AU99" s="32" t="s">
        <v>54</v>
      </c>
      <c r="AZ99" s="32" t="s">
        <v>1110</v>
      </c>
    </row>
    <row r="100" spans="1:55">
      <c r="A100" s="32" t="s">
        <v>597</v>
      </c>
      <c r="B100" s="32" t="s">
        <v>1323</v>
      </c>
      <c r="C100" s="32" t="s">
        <v>842</v>
      </c>
      <c r="D100" s="32" t="s">
        <v>614</v>
      </c>
      <c r="F100" s="32" t="s">
        <v>302</v>
      </c>
      <c r="G100" s="32">
        <f t="shared" si="1"/>
        <v>8</v>
      </c>
      <c r="H100" s="32" t="s">
        <v>827</v>
      </c>
      <c r="I100" s="32" t="s">
        <v>660</v>
      </c>
      <c r="J100" s="34" t="s">
        <v>1347</v>
      </c>
      <c r="K100" s="32" t="s">
        <v>352</v>
      </c>
      <c r="L100" s="32" t="s">
        <v>116</v>
      </c>
      <c r="M100" s="32" t="s">
        <v>352</v>
      </c>
      <c r="N100" s="32" t="s">
        <v>352</v>
      </c>
      <c r="O100" s="32" t="s">
        <v>352</v>
      </c>
      <c r="P100" s="32" t="s">
        <v>116</v>
      </c>
      <c r="Q100" s="32" t="s">
        <v>1035</v>
      </c>
      <c r="R100" s="32" t="s">
        <v>352</v>
      </c>
      <c r="S100" s="32" t="s">
        <v>1062</v>
      </c>
      <c r="T100" s="32" t="s">
        <v>1117</v>
      </c>
      <c r="U100" s="32" t="s">
        <v>1348</v>
      </c>
      <c r="V100" s="32" t="s">
        <v>1149</v>
      </c>
      <c r="W100" s="32" t="s">
        <v>1057</v>
      </c>
      <c r="X100" s="32" t="s">
        <v>1142</v>
      </c>
      <c r="Y100" s="32" t="s">
        <v>1089</v>
      </c>
      <c r="Z100" s="32" t="s">
        <v>1093</v>
      </c>
      <c r="AE100" s="32" t="s">
        <v>1349</v>
      </c>
      <c r="AF100" s="32" t="s">
        <v>55</v>
      </c>
      <c r="AG100" s="32" t="s">
        <v>55</v>
      </c>
      <c r="AH100" s="32" t="s">
        <v>61</v>
      </c>
      <c r="AU100" s="32" t="s">
        <v>54</v>
      </c>
      <c r="AX100" s="32" t="s">
        <v>1042</v>
      </c>
    </row>
    <row r="101" spans="1:55">
      <c r="A101" s="32" t="s">
        <v>597</v>
      </c>
      <c r="B101" s="32" t="s">
        <v>1323</v>
      </c>
      <c r="C101" s="32" t="s">
        <v>841</v>
      </c>
      <c r="F101" s="32" t="s">
        <v>302</v>
      </c>
      <c r="G101" s="32">
        <f t="shared" si="1"/>
        <v>8</v>
      </c>
      <c r="H101" s="32" t="s">
        <v>827</v>
      </c>
      <c r="I101" s="32" t="s">
        <v>660</v>
      </c>
      <c r="J101" s="34" t="s">
        <v>1075</v>
      </c>
      <c r="K101" s="32" t="s">
        <v>302</v>
      </c>
      <c r="L101" s="32" t="s">
        <v>1035</v>
      </c>
      <c r="M101" s="32" t="s">
        <v>287</v>
      </c>
      <c r="N101" s="32" t="s">
        <v>287</v>
      </c>
      <c r="O101" s="32" t="s">
        <v>1035</v>
      </c>
      <c r="P101" s="32" t="s">
        <v>352</v>
      </c>
      <c r="Q101" s="32" t="s">
        <v>1035</v>
      </c>
      <c r="R101" s="32" t="s">
        <v>352</v>
      </c>
      <c r="S101" s="32" t="s">
        <v>1035</v>
      </c>
      <c r="T101" s="32" t="s">
        <v>1021</v>
      </c>
      <c r="U101" s="32" t="s">
        <v>1149</v>
      </c>
      <c r="V101" s="32" t="s">
        <v>1238</v>
      </c>
      <c r="W101" s="32" t="s">
        <v>1227</v>
      </c>
      <c r="X101" s="32" t="s">
        <v>1350</v>
      </c>
      <c r="Y101" s="32" t="s">
        <v>1040</v>
      </c>
      <c r="AI101" s="32" t="s">
        <v>61</v>
      </c>
      <c r="AJ101" s="32" t="s">
        <v>67</v>
      </c>
      <c r="AK101" s="32" t="s">
        <v>116</v>
      </c>
      <c r="AL101" s="32" t="s">
        <v>61</v>
      </c>
      <c r="AU101" s="32" t="s">
        <v>54</v>
      </c>
      <c r="AY101" s="32" t="s">
        <v>1110</v>
      </c>
      <c r="BB101" s="32" t="s">
        <v>1351</v>
      </c>
      <c r="BC101" s="32" t="s">
        <v>1352</v>
      </c>
    </row>
    <row r="102" spans="1:55">
      <c r="A102" s="32" t="s">
        <v>597</v>
      </c>
      <c r="B102" s="32" t="s">
        <v>1323</v>
      </c>
      <c r="C102" s="32" t="s">
        <v>829</v>
      </c>
      <c r="D102" s="32" t="s">
        <v>791</v>
      </c>
      <c r="F102" s="32" t="s">
        <v>287</v>
      </c>
      <c r="G102" s="32">
        <f t="shared" si="1"/>
        <v>6</v>
      </c>
      <c r="H102" s="32" t="s">
        <v>813</v>
      </c>
      <c r="I102" s="32" t="s">
        <v>660</v>
      </c>
      <c r="J102" s="34" t="s">
        <v>1353</v>
      </c>
      <c r="K102" s="32" t="s">
        <v>352</v>
      </c>
      <c r="L102" s="32" t="s">
        <v>116</v>
      </c>
      <c r="M102" s="32" t="s">
        <v>352</v>
      </c>
      <c r="N102" s="32" t="s">
        <v>352</v>
      </c>
      <c r="O102" s="32" t="s">
        <v>352</v>
      </c>
      <c r="P102" s="32" t="s">
        <v>116</v>
      </c>
      <c r="Q102" s="32" t="s">
        <v>1035</v>
      </c>
      <c r="R102" s="32" t="s">
        <v>352</v>
      </c>
      <c r="S102" s="32" t="s">
        <v>1062</v>
      </c>
      <c r="T102" s="32" t="s">
        <v>1117</v>
      </c>
      <c r="U102" s="32" t="s">
        <v>1218</v>
      </c>
      <c r="W102" s="32" t="s">
        <v>1126</v>
      </c>
      <c r="X102" s="32" t="s">
        <v>1083</v>
      </c>
      <c r="Z102" s="32" t="s">
        <v>1119</v>
      </c>
      <c r="AM102" s="32" t="s">
        <v>55</v>
      </c>
      <c r="AN102" s="32" t="s">
        <v>55</v>
      </c>
      <c r="AO102" s="32" t="s">
        <v>287</v>
      </c>
      <c r="AP102" s="32" t="s">
        <v>302</v>
      </c>
      <c r="AU102" s="32" t="s">
        <v>44</v>
      </c>
      <c r="AV102" s="32" t="s">
        <v>61</v>
      </c>
      <c r="AZ102" s="32" t="s">
        <v>1042</v>
      </c>
    </row>
    <row r="103" spans="1:55">
      <c r="A103" s="32" t="s">
        <v>597</v>
      </c>
      <c r="B103" s="32" t="s">
        <v>1323</v>
      </c>
      <c r="C103" s="32" t="s">
        <v>1354</v>
      </c>
      <c r="D103" s="32" t="s">
        <v>1355</v>
      </c>
      <c r="F103" s="32" t="s">
        <v>352</v>
      </c>
      <c r="G103" s="32">
        <f t="shared" si="1"/>
        <v>7</v>
      </c>
      <c r="H103" s="32" t="s">
        <v>813</v>
      </c>
      <c r="I103" s="32" t="s">
        <v>660</v>
      </c>
      <c r="J103" s="34" t="s">
        <v>1356</v>
      </c>
      <c r="K103" s="32" t="s">
        <v>1020</v>
      </c>
      <c r="L103" s="32" t="s">
        <v>116</v>
      </c>
      <c r="M103" s="32" t="s">
        <v>55</v>
      </c>
      <c r="N103" s="32" t="s">
        <v>116</v>
      </c>
      <c r="O103" s="32" t="s">
        <v>302</v>
      </c>
      <c r="P103" s="32" t="s">
        <v>287</v>
      </c>
      <c r="Q103" s="32" t="s">
        <v>1035</v>
      </c>
      <c r="R103" s="32" t="s">
        <v>302</v>
      </c>
      <c r="S103" s="32" t="s">
        <v>1062</v>
      </c>
      <c r="T103" s="32" t="s">
        <v>1117</v>
      </c>
      <c r="U103" s="32" t="s">
        <v>1137</v>
      </c>
      <c r="V103" s="32" t="s">
        <v>1107</v>
      </c>
      <c r="W103" s="32" t="s">
        <v>1357</v>
      </c>
      <c r="X103" s="32" t="s">
        <v>1036</v>
      </c>
      <c r="Y103" s="32" t="s">
        <v>1084</v>
      </c>
      <c r="Z103" s="32" t="s">
        <v>1102</v>
      </c>
      <c r="AQ103" s="32" t="s">
        <v>116</v>
      </c>
      <c r="AR103" s="32" t="s">
        <v>55</v>
      </c>
      <c r="AS103" s="32" t="s">
        <v>55</v>
      </c>
      <c r="AT103" s="32" t="s">
        <v>116</v>
      </c>
      <c r="AU103" s="32" t="s">
        <v>54</v>
      </c>
      <c r="BA103" s="32" t="s">
        <v>1358</v>
      </c>
      <c r="BB103" s="32" t="s">
        <v>1359</v>
      </c>
      <c r="BC103" s="32" t="s">
        <v>1360</v>
      </c>
    </row>
    <row r="104" spans="1:55">
      <c r="A104" s="32" t="s">
        <v>597</v>
      </c>
      <c r="B104" s="32" t="s">
        <v>844</v>
      </c>
      <c r="C104" s="32" t="s">
        <v>845</v>
      </c>
      <c r="D104" s="32" t="s">
        <v>851</v>
      </c>
      <c r="F104" s="32" t="s">
        <v>287</v>
      </c>
      <c r="G104" s="32">
        <f t="shared" si="1"/>
        <v>6</v>
      </c>
      <c r="H104" s="32" t="s">
        <v>847</v>
      </c>
      <c r="J104" s="34" t="s">
        <v>1626</v>
      </c>
      <c r="K104" s="32" t="s">
        <v>352</v>
      </c>
      <c r="L104" s="32" t="s">
        <v>116</v>
      </c>
      <c r="M104" s="32" t="s">
        <v>352</v>
      </c>
      <c r="N104" s="32" t="s">
        <v>352</v>
      </c>
      <c r="O104" s="32" t="s">
        <v>352</v>
      </c>
      <c r="P104" s="32" t="s">
        <v>116</v>
      </c>
      <c r="Q104" s="32" t="s">
        <v>1035</v>
      </c>
      <c r="R104" s="32" t="s">
        <v>352</v>
      </c>
      <c r="S104" s="32" t="s">
        <v>1062</v>
      </c>
      <c r="T104" s="32" t="s">
        <v>1117</v>
      </c>
      <c r="X104" s="32" t="s">
        <v>1361</v>
      </c>
      <c r="Z104" s="32" t="s">
        <v>1119</v>
      </c>
      <c r="AU104" s="32" t="s">
        <v>54</v>
      </c>
      <c r="BB104" s="32" t="s">
        <v>1362</v>
      </c>
      <c r="BC104" s="32" t="s">
        <v>1363</v>
      </c>
    </row>
    <row r="105" spans="1:55">
      <c r="A105" s="32" t="s">
        <v>597</v>
      </c>
      <c r="B105" s="32" t="s">
        <v>849</v>
      </c>
      <c r="C105" s="32" t="s">
        <v>850</v>
      </c>
      <c r="D105" s="32" t="s">
        <v>851</v>
      </c>
      <c r="F105" s="32" t="s">
        <v>116</v>
      </c>
      <c r="G105" s="32">
        <f t="shared" si="1"/>
        <v>5</v>
      </c>
      <c r="H105" s="32" t="s">
        <v>852</v>
      </c>
      <c r="I105" s="32" t="s">
        <v>1364</v>
      </c>
      <c r="J105" s="34" t="s">
        <v>1342</v>
      </c>
      <c r="K105" s="32" t="s">
        <v>1025</v>
      </c>
      <c r="L105" s="32" t="s">
        <v>1020</v>
      </c>
      <c r="M105" s="32" t="s">
        <v>352</v>
      </c>
      <c r="N105" s="32" t="s">
        <v>352</v>
      </c>
      <c r="O105" s="32" t="s">
        <v>302</v>
      </c>
      <c r="P105" s="32" t="s">
        <v>352</v>
      </c>
      <c r="Q105" s="32" t="s">
        <v>1020</v>
      </c>
      <c r="R105" s="32" t="s">
        <v>287</v>
      </c>
      <c r="S105" s="32" t="s">
        <v>1020</v>
      </c>
      <c r="T105" s="32" t="s">
        <v>1062</v>
      </c>
      <c r="U105" s="32" t="s">
        <v>1157</v>
      </c>
      <c r="X105" s="32" t="s">
        <v>1332</v>
      </c>
      <c r="Z105" s="32" t="s">
        <v>1365</v>
      </c>
      <c r="AU105" s="32" t="s">
        <v>54</v>
      </c>
      <c r="BB105" s="32" t="s">
        <v>1366</v>
      </c>
    </row>
    <row r="106" spans="1:55">
      <c r="A106" s="32" t="s">
        <v>597</v>
      </c>
      <c r="B106" s="32" t="s">
        <v>855</v>
      </c>
      <c r="C106" s="32" t="s">
        <v>856</v>
      </c>
      <c r="D106" s="32" t="s">
        <v>653</v>
      </c>
      <c r="F106" s="32" t="s">
        <v>302</v>
      </c>
      <c r="G106" s="32">
        <f t="shared" si="1"/>
        <v>8</v>
      </c>
      <c r="H106" s="32" t="s">
        <v>857</v>
      </c>
      <c r="I106" s="32" t="s">
        <v>858</v>
      </c>
      <c r="J106" s="34" t="s">
        <v>1627</v>
      </c>
      <c r="K106" s="32" t="s">
        <v>302</v>
      </c>
      <c r="L106" s="32" t="s">
        <v>352</v>
      </c>
      <c r="M106" s="32" t="s">
        <v>352</v>
      </c>
      <c r="N106" s="32" t="s">
        <v>352</v>
      </c>
      <c r="O106" s="32" t="s">
        <v>352</v>
      </c>
      <c r="P106" s="32" t="s">
        <v>116</v>
      </c>
      <c r="Q106" s="32" t="s">
        <v>1025</v>
      </c>
      <c r="R106" s="32" t="s">
        <v>1035</v>
      </c>
      <c r="S106" s="32" t="s">
        <v>1021</v>
      </c>
      <c r="T106" s="32" t="s">
        <v>1021</v>
      </c>
      <c r="U106" s="32" t="s">
        <v>1125</v>
      </c>
      <c r="V106" s="32" t="s">
        <v>1243</v>
      </c>
      <c r="W106" s="32" t="s">
        <v>1367</v>
      </c>
      <c r="X106" s="32" t="s">
        <v>1243</v>
      </c>
      <c r="Y106" s="32" t="s">
        <v>1022</v>
      </c>
      <c r="Z106" s="32" t="s">
        <v>1119</v>
      </c>
      <c r="AM106" s="32" t="s">
        <v>61</v>
      </c>
      <c r="AN106" s="32" t="s">
        <v>55</v>
      </c>
      <c r="AO106" s="32" t="s">
        <v>352</v>
      </c>
      <c r="AP106" s="32" t="s">
        <v>287</v>
      </c>
      <c r="AZ106" s="32" t="s">
        <v>1368</v>
      </c>
      <c r="BB106" s="32" t="s">
        <v>1369</v>
      </c>
      <c r="BC106" s="32" t="s">
        <v>1370</v>
      </c>
    </row>
    <row r="107" spans="1:55">
      <c r="A107" s="32" t="s">
        <v>597</v>
      </c>
      <c r="B107" s="32" t="s">
        <v>855</v>
      </c>
      <c r="C107" s="32" t="s">
        <v>1557</v>
      </c>
      <c r="D107" s="32" t="s">
        <v>470</v>
      </c>
      <c r="F107" s="32" t="s">
        <v>302</v>
      </c>
      <c r="G107" s="32">
        <f t="shared" si="1"/>
        <v>8</v>
      </c>
      <c r="H107" s="32" t="s">
        <v>1553</v>
      </c>
      <c r="I107" s="32" t="s">
        <v>1554</v>
      </c>
      <c r="J107" s="34" t="s">
        <v>1593</v>
      </c>
      <c r="K107" s="32" t="s">
        <v>352</v>
      </c>
      <c r="L107" s="32" t="s">
        <v>116</v>
      </c>
      <c r="M107" s="32" t="s">
        <v>352</v>
      </c>
      <c r="N107" s="32" t="s">
        <v>287</v>
      </c>
      <c r="O107" s="32" t="s">
        <v>352</v>
      </c>
      <c r="P107" s="32" t="s">
        <v>116</v>
      </c>
      <c r="Q107" s="32" t="s">
        <v>1035</v>
      </c>
      <c r="R107" s="32" t="s">
        <v>352</v>
      </c>
      <c r="S107" s="32" t="s">
        <v>1062</v>
      </c>
      <c r="T107" s="32" t="s">
        <v>1186</v>
      </c>
      <c r="U107" s="32" t="s">
        <v>1067</v>
      </c>
      <c r="V107" s="32" t="s">
        <v>1114</v>
      </c>
      <c r="W107" s="32" t="s">
        <v>1229</v>
      </c>
      <c r="X107" s="32" t="s">
        <v>1391</v>
      </c>
      <c r="Y107" s="32" t="s">
        <v>1338</v>
      </c>
      <c r="AU107" s="32" t="s">
        <v>54</v>
      </c>
      <c r="AZ107" s="32" t="s">
        <v>1628</v>
      </c>
    </row>
    <row r="108" spans="1:55">
      <c r="A108" s="32" t="s">
        <v>597</v>
      </c>
      <c r="B108" s="32" t="s">
        <v>862</v>
      </c>
      <c r="C108" s="32" t="s">
        <v>1371</v>
      </c>
      <c r="D108" s="32" t="s">
        <v>791</v>
      </c>
      <c r="F108" s="32" t="s">
        <v>116</v>
      </c>
      <c r="G108" s="32">
        <f t="shared" si="1"/>
        <v>5</v>
      </c>
      <c r="H108" s="32" t="s">
        <v>857</v>
      </c>
      <c r="I108" s="32" t="s">
        <v>1372</v>
      </c>
      <c r="J108" s="34" t="s">
        <v>1373</v>
      </c>
      <c r="K108" s="32" t="s">
        <v>352</v>
      </c>
      <c r="L108" s="32" t="s">
        <v>116</v>
      </c>
      <c r="M108" s="32" t="s">
        <v>352</v>
      </c>
      <c r="N108" s="32" t="s">
        <v>352</v>
      </c>
      <c r="O108" s="32" t="s">
        <v>352</v>
      </c>
      <c r="P108" s="32" t="s">
        <v>116</v>
      </c>
      <c r="Q108" s="32" t="s">
        <v>1035</v>
      </c>
      <c r="R108" s="32" t="s">
        <v>352</v>
      </c>
      <c r="S108" s="32" t="s">
        <v>1062</v>
      </c>
      <c r="T108" s="32" t="s">
        <v>1117</v>
      </c>
      <c r="U108" s="32" t="s">
        <v>1101</v>
      </c>
      <c r="V108" s="32" t="s">
        <v>1126</v>
      </c>
      <c r="W108" s="32" t="s">
        <v>1227</v>
      </c>
      <c r="X108" s="32" t="s">
        <v>1247</v>
      </c>
      <c r="Y108" s="32" t="s">
        <v>1244</v>
      </c>
      <c r="Z108" s="32" t="s">
        <v>1032</v>
      </c>
      <c r="AA108" s="32" t="s">
        <v>61</v>
      </c>
      <c r="AB108" s="32" t="s">
        <v>67</v>
      </c>
      <c r="AC108" s="32" t="s">
        <v>55</v>
      </c>
      <c r="AD108" s="32" t="s">
        <v>116</v>
      </c>
      <c r="AU108" s="32" t="s">
        <v>54</v>
      </c>
      <c r="AW108" s="32" t="s">
        <v>1178</v>
      </c>
    </row>
    <row r="109" spans="1:55">
      <c r="A109" s="32" t="s">
        <v>597</v>
      </c>
      <c r="B109" s="32" t="s">
        <v>862</v>
      </c>
      <c r="C109" s="32" t="s">
        <v>1374</v>
      </c>
      <c r="D109" s="32" t="s">
        <v>651</v>
      </c>
      <c r="F109" s="32" t="s">
        <v>352</v>
      </c>
      <c r="G109" s="32">
        <f t="shared" si="1"/>
        <v>7</v>
      </c>
      <c r="H109" s="32" t="s">
        <v>857</v>
      </c>
      <c r="I109" s="32" t="s">
        <v>1372</v>
      </c>
      <c r="J109" s="34" t="s">
        <v>1061</v>
      </c>
      <c r="K109" s="32" t="s">
        <v>352</v>
      </c>
      <c r="L109" s="32" t="s">
        <v>116</v>
      </c>
      <c r="M109" s="32" t="s">
        <v>352</v>
      </c>
      <c r="N109" s="32" t="s">
        <v>352</v>
      </c>
      <c r="O109" s="32" t="s">
        <v>352</v>
      </c>
      <c r="P109" s="32" t="s">
        <v>116</v>
      </c>
      <c r="Q109" s="32" t="s">
        <v>1035</v>
      </c>
      <c r="R109" s="32" t="s">
        <v>352</v>
      </c>
      <c r="S109" s="32" t="s">
        <v>1062</v>
      </c>
      <c r="T109" s="32" t="s">
        <v>1117</v>
      </c>
      <c r="U109" s="32" t="s">
        <v>1189</v>
      </c>
      <c r="V109" s="32" t="s">
        <v>1183</v>
      </c>
      <c r="W109" s="32" t="s">
        <v>1188</v>
      </c>
      <c r="X109" s="32" t="s">
        <v>1189</v>
      </c>
      <c r="Y109" s="32" t="s">
        <v>1375</v>
      </c>
      <c r="Z109" s="32" t="s">
        <v>1102</v>
      </c>
      <c r="AQ109" s="32" t="s">
        <v>116</v>
      </c>
      <c r="AR109" s="32" t="s">
        <v>1062</v>
      </c>
      <c r="AS109" s="32" t="s">
        <v>55</v>
      </c>
      <c r="AT109" s="32" t="s">
        <v>55</v>
      </c>
      <c r="AU109" s="32" t="s">
        <v>54</v>
      </c>
      <c r="BA109" s="32" t="s">
        <v>1376</v>
      </c>
      <c r="BB109" s="32" t="s">
        <v>1377</v>
      </c>
      <c r="BC109" s="32" t="s">
        <v>1378</v>
      </c>
    </row>
    <row r="110" spans="1:55">
      <c r="A110" s="32" t="s">
        <v>597</v>
      </c>
      <c r="B110" s="32" t="s">
        <v>862</v>
      </c>
      <c r="C110" s="32" t="s">
        <v>866</v>
      </c>
      <c r="D110" s="32" t="s">
        <v>653</v>
      </c>
      <c r="F110" s="32" t="s">
        <v>116</v>
      </c>
      <c r="G110" s="32">
        <f t="shared" si="1"/>
        <v>5</v>
      </c>
      <c r="H110" s="32" t="s">
        <v>857</v>
      </c>
      <c r="I110" s="32" t="s">
        <v>864</v>
      </c>
      <c r="J110" s="34" t="s">
        <v>1379</v>
      </c>
      <c r="K110" s="32" t="s">
        <v>352</v>
      </c>
      <c r="L110" s="32" t="s">
        <v>352</v>
      </c>
      <c r="M110" s="32" t="s">
        <v>116</v>
      </c>
      <c r="N110" s="32" t="s">
        <v>116</v>
      </c>
      <c r="O110" s="32" t="s">
        <v>1020</v>
      </c>
      <c r="P110" s="32" t="s">
        <v>352</v>
      </c>
      <c r="Q110" s="32" t="s">
        <v>1021</v>
      </c>
      <c r="R110" s="32" t="s">
        <v>1020</v>
      </c>
      <c r="S110" s="32" t="s">
        <v>1025</v>
      </c>
      <c r="T110" s="32" t="s">
        <v>1026</v>
      </c>
      <c r="U110" s="32" t="s">
        <v>1040</v>
      </c>
      <c r="V110" s="32" t="s">
        <v>1165</v>
      </c>
      <c r="W110" s="32" t="s">
        <v>1263</v>
      </c>
      <c r="X110" s="32" t="s">
        <v>1380</v>
      </c>
      <c r="Y110" s="32" t="s">
        <v>1243</v>
      </c>
      <c r="Z110" s="32" t="s">
        <v>1119</v>
      </c>
      <c r="AM110" s="32" t="s">
        <v>287</v>
      </c>
      <c r="AN110" s="32" t="s">
        <v>55</v>
      </c>
      <c r="AO110" s="32" t="s">
        <v>287</v>
      </c>
      <c r="AP110" s="32" t="s">
        <v>287</v>
      </c>
      <c r="AU110" s="32" t="s">
        <v>44</v>
      </c>
      <c r="AV110" s="32" t="s">
        <v>1381</v>
      </c>
      <c r="AZ110" s="32" t="s">
        <v>1382</v>
      </c>
      <c r="BB110" s="32" t="s">
        <v>1383</v>
      </c>
    </row>
    <row r="111" spans="1:55">
      <c r="A111" s="32" t="s">
        <v>597</v>
      </c>
      <c r="B111" s="32" t="s">
        <v>862</v>
      </c>
      <c r="C111" s="32" t="s">
        <v>625</v>
      </c>
      <c r="D111" s="32" t="s">
        <v>625</v>
      </c>
      <c r="F111" s="32" t="s">
        <v>55</v>
      </c>
      <c r="G111" s="32">
        <f t="shared" si="1"/>
        <v>4</v>
      </c>
      <c r="H111" s="32" t="s">
        <v>857</v>
      </c>
      <c r="I111" s="32" t="s">
        <v>864</v>
      </c>
      <c r="J111" s="34" t="s">
        <v>1384</v>
      </c>
      <c r="K111" s="32" t="s">
        <v>352</v>
      </c>
      <c r="L111" s="32" t="s">
        <v>116</v>
      </c>
      <c r="M111" s="32" t="s">
        <v>352</v>
      </c>
      <c r="N111" s="32" t="s">
        <v>352</v>
      </c>
      <c r="O111" s="32" t="s">
        <v>352</v>
      </c>
      <c r="P111" s="32" t="s">
        <v>116</v>
      </c>
      <c r="Q111" s="32" t="s">
        <v>1035</v>
      </c>
      <c r="R111" s="32" t="s">
        <v>352</v>
      </c>
      <c r="S111" s="32" t="s">
        <v>1062</v>
      </c>
      <c r="T111" s="32" t="s">
        <v>1117</v>
      </c>
      <c r="Y111" s="32" t="s">
        <v>1138</v>
      </c>
      <c r="Z111" s="32" t="s">
        <v>1102</v>
      </c>
      <c r="AQ111" s="32" t="s">
        <v>55</v>
      </c>
      <c r="AR111" s="32" t="s">
        <v>55</v>
      </c>
      <c r="AS111" s="32" t="s">
        <v>302</v>
      </c>
      <c r="AT111" s="32" t="s">
        <v>82</v>
      </c>
      <c r="AU111" s="32" t="s">
        <v>54</v>
      </c>
      <c r="BA111" s="32" t="s">
        <v>1178</v>
      </c>
      <c r="BB111" s="32" t="s">
        <v>1385</v>
      </c>
      <c r="BC111" s="32" t="s">
        <v>1386</v>
      </c>
    </row>
    <row r="112" spans="1:55">
      <c r="A112" s="32" t="s">
        <v>597</v>
      </c>
      <c r="B112" s="32" t="s">
        <v>862</v>
      </c>
      <c r="C112" s="32" t="s">
        <v>863</v>
      </c>
      <c r="D112" s="32" t="s">
        <v>812</v>
      </c>
      <c r="F112" s="32" t="s">
        <v>287</v>
      </c>
      <c r="G112" s="32">
        <f t="shared" si="1"/>
        <v>6</v>
      </c>
      <c r="H112" s="32" t="s">
        <v>857</v>
      </c>
      <c r="I112" s="32" t="s">
        <v>864</v>
      </c>
      <c r="J112" s="34" t="s">
        <v>1179</v>
      </c>
      <c r="K112" s="32" t="s">
        <v>287</v>
      </c>
      <c r="L112" s="32" t="s">
        <v>287</v>
      </c>
      <c r="M112" s="32" t="s">
        <v>352</v>
      </c>
      <c r="N112" s="32" t="s">
        <v>352</v>
      </c>
      <c r="O112" s="32" t="s">
        <v>352</v>
      </c>
      <c r="P112" s="32" t="s">
        <v>116</v>
      </c>
      <c r="Q112" s="32" t="s">
        <v>1025</v>
      </c>
      <c r="R112" s="32" t="s">
        <v>302</v>
      </c>
      <c r="S112" s="32" t="s">
        <v>1062</v>
      </c>
      <c r="T112" s="32" t="s">
        <v>1117</v>
      </c>
      <c r="Z112" s="32" t="s">
        <v>1102</v>
      </c>
      <c r="AQ112" s="32" t="s">
        <v>287</v>
      </c>
      <c r="AR112" s="32" t="s">
        <v>187</v>
      </c>
      <c r="AS112" s="32" t="s">
        <v>55</v>
      </c>
      <c r="AT112" s="32" t="s">
        <v>82</v>
      </c>
      <c r="AU112" s="32" t="s">
        <v>54</v>
      </c>
      <c r="BA112" s="32" t="s">
        <v>1103</v>
      </c>
    </row>
    <row r="113" spans="1:55">
      <c r="A113" s="32" t="s">
        <v>161</v>
      </c>
      <c r="B113" s="32" t="s">
        <v>871</v>
      </c>
      <c r="C113" s="32" t="s">
        <v>872</v>
      </c>
      <c r="D113" s="32" t="s">
        <v>791</v>
      </c>
      <c r="F113" s="32" t="s">
        <v>55</v>
      </c>
      <c r="G113" s="32">
        <f t="shared" si="1"/>
        <v>4</v>
      </c>
      <c r="H113" s="32" t="s">
        <v>847</v>
      </c>
      <c r="I113" s="32" t="s">
        <v>660</v>
      </c>
      <c r="J113" s="34" t="s">
        <v>1387</v>
      </c>
      <c r="K113" s="32" t="s">
        <v>352</v>
      </c>
      <c r="L113" s="32" t="s">
        <v>352</v>
      </c>
      <c r="M113" s="32" t="s">
        <v>352</v>
      </c>
      <c r="N113" s="32" t="s">
        <v>352</v>
      </c>
      <c r="O113" s="32" t="s">
        <v>352</v>
      </c>
      <c r="P113" s="32" t="s">
        <v>352</v>
      </c>
      <c r="Q113" s="32" t="s">
        <v>1035</v>
      </c>
      <c r="R113" s="32" t="s">
        <v>352</v>
      </c>
      <c r="S113" s="32" t="s">
        <v>1062</v>
      </c>
      <c r="T113" s="32" t="s">
        <v>1026</v>
      </c>
      <c r="U113" s="32" t="s">
        <v>1137</v>
      </c>
      <c r="V113" s="32" t="s">
        <v>1137</v>
      </c>
      <c r="W113" s="32" t="s">
        <v>1388</v>
      </c>
      <c r="X113" s="32" t="s">
        <v>1188</v>
      </c>
      <c r="Y113" s="32" t="s">
        <v>1039</v>
      </c>
      <c r="Z113" s="32" t="s">
        <v>1093</v>
      </c>
      <c r="AE113" s="32" t="s">
        <v>61</v>
      </c>
      <c r="AF113" s="32" t="s">
        <v>55</v>
      </c>
      <c r="AG113" s="32" t="s">
        <v>61</v>
      </c>
      <c r="AH113" s="32" t="s">
        <v>116</v>
      </c>
      <c r="AU113" s="32" t="s">
        <v>54</v>
      </c>
      <c r="AX113" s="32" t="s">
        <v>1096</v>
      </c>
      <c r="BB113" s="32" t="s">
        <v>1389</v>
      </c>
      <c r="BC113" s="32" t="s">
        <v>1390</v>
      </c>
    </row>
    <row r="114" spans="1:55">
      <c r="A114" s="32" t="s">
        <v>597</v>
      </c>
      <c r="B114" s="32" t="s">
        <v>871</v>
      </c>
      <c r="C114" s="32" t="s">
        <v>873</v>
      </c>
      <c r="D114" s="32" t="s">
        <v>795</v>
      </c>
      <c r="F114" s="32" t="s">
        <v>116</v>
      </c>
      <c r="G114" s="32">
        <f t="shared" si="1"/>
        <v>5</v>
      </c>
      <c r="H114" s="32" t="s">
        <v>847</v>
      </c>
      <c r="I114" s="32" t="s">
        <v>660</v>
      </c>
      <c r="J114" s="34" t="s">
        <v>1629</v>
      </c>
      <c r="K114" s="32" t="s">
        <v>352</v>
      </c>
      <c r="L114" s="32" t="s">
        <v>116</v>
      </c>
      <c r="M114" s="32" t="s">
        <v>352</v>
      </c>
      <c r="N114" s="32" t="s">
        <v>352</v>
      </c>
      <c r="O114" s="32" t="s">
        <v>1020</v>
      </c>
      <c r="P114" s="32" t="s">
        <v>302</v>
      </c>
      <c r="Q114" s="32" t="s">
        <v>1035</v>
      </c>
      <c r="R114" s="32" t="s">
        <v>352</v>
      </c>
      <c r="S114" s="32" t="s">
        <v>1025</v>
      </c>
      <c r="T114" s="32" t="s">
        <v>1063</v>
      </c>
      <c r="U114" s="32" t="s">
        <v>1630</v>
      </c>
      <c r="V114" s="32" t="s">
        <v>1161</v>
      </c>
      <c r="W114" s="32" t="s">
        <v>1244</v>
      </c>
      <c r="X114" s="32" t="s">
        <v>1391</v>
      </c>
      <c r="Y114" s="32" t="s">
        <v>1304</v>
      </c>
      <c r="Z114" s="32" t="s">
        <v>1119</v>
      </c>
      <c r="AN114" s="32" t="s">
        <v>55</v>
      </c>
      <c r="AO114" s="32" t="s">
        <v>116</v>
      </c>
      <c r="AP114" s="32" t="s">
        <v>116</v>
      </c>
      <c r="AU114" s="32" t="s">
        <v>44</v>
      </c>
      <c r="AV114" s="32" t="s">
        <v>116</v>
      </c>
      <c r="AZ114" s="32" t="s">
        <v>1042</v>
      </c>
      <c r="BB114" s="32" t="s">
        <v>1392</v>
      </c>
    </row>
    <row r="115" spans="1:55">
      <c r="A115" s="32" t="s">
        <v>597</v>
      </c>
      <c r="B115" s="32" t="s">
        <v>871</v>
      </c>
      <c r="C115" s="32" t="s">
        <v>872</v>
      </c>
      <c r="D115" s="32" t="s">
        <v>791</v>
      </c>
      <c r="F115" s="32" t="s">
        <v>55</v>
      </c>
      <c r="G115" s="32">
        <f t="shared" si="1"/>
        <v>4</v>
      </c>
      <c r="H115" s="32" t="s">
        <v>847</v>
      </c>
      <c r="I115" s="32" t="s">
        <v>660</v>
      </c>
      <c r="J115" s="34" t="s">
        <v>1387</v>
      </c>
      <c r="K115" s="32" t="s">
        <v>352</v>
      </c>
      <c r="L115" s="32" t="s">
        <v>352</v>
      </c>
      <c r="M115" s="32" t="s">
        <v>352</v>
      </c>
      <c r="N115" s="32" t="s">
        <v>352</v>
      </c>
      <c r="O115" s="32" t="s">
        <v>352</v>
      </c>
      <c r="P115" s="32" t="s">
        <v>352</v>
      </c>
      <c r="Q115" s="32" t="s">
        <v>1035</v>
      </c>
      <c r="R115" s="32" t="s">
        <v>352</v>
      </c>
      <c r="S115" s="32" t="s">
        <v>1062</v>
      </c>
      <c r="T115" s="32" t="s">
        <v>1026</v>
      </c>
      <c r="U115" s="32" t="s">
        <v>1137</v>
      </c>
      <c r="V115" s="32" t="s">
        <v>1137</v>
      </c>
      <c r="W115" s="32" t="s">
        <v>1388</v>
      </c>
      <c r="X115" s="32" t="s">
        <v>1188</v>
      </c>
      <c r="Y115" s="32" t="s">
        <v>1039</v>
      </c>
      <c r="Z115" s="32" t="s">
        <v>1093</v>
      </c>
      <c r="AE115" s="32" t="s">
        <v>61</v>
      </c>
      <c r="AF115" s="32" t="s">
        <v>55</v>
      </c>
      <c r="AG115" s="32" t="s">
        <v>61</v>
      </c>
      <c r="AH115" s="32" t="s">
        <v>116</v>
      </c>
      <c r="AU115" s="32" t="s">
        <v>54</v>
      </c>
      <c r="AX115" s="32" t="s">
        <v>1096</v>
      </c>
    </row>
    <row r="116" spans="1:55">
      <c r="A116" s="32" t="s">
        <v>597</v>
      </c>
      <c r="B116" s="32" t="s">
        <v>876</v>
      </c>
      <c r="C116" s="32" t="s">
        <v>885</v>
      </c>
      <c r="D116" s="32" t="s">
        <v>464</v>
      </c>
      <c r="F116" s="32" t="s">
        <v>116</v>
      </c>
      <c r="G116" s="32">
        <f t="shared" si="1"/>
        <v>5</v>
      </c>
      <c r="H116" s="32" t="s">
        <v>852</v>
      </c>
      <c r="I116" s="32" t="s">
        <v>660</v>
      </c>
      <c r="J116" s="34" t="s">
        <v>1393</v>
      </c>
      <c r="K116" s="32" t="s">
        <v>352</v>
      </c>
      <c r="L116" s="32" t="s">
        <v>116</v>
      </c>
      <c r="M116" s="32" t="s">
        <v>352</v>
      </c>
      <c r="N116" s="32" t="s">
        <v>352</v>
      </c>
      <c r="O116" s="32" t="s">
        <v>352</v>
      </c>
      <c r="P116" s="32" t="s">
        <v>116</v>
      </c>
      <c r="Q116" s="32" t="s">
        <v>1035</v>
      </c>
      <c r="R116" s="32" t="s">
        <v>352</v>
      </c>
      <c r="S116" s="32" t="s">
        <v>1062</v>
      </c>
      <c r="T116" s="32" t="s">
        <v>1117</v>
      </c>
      <c r="U116" s="32" t="s">
        <v>1022</v>
      </c>
      <c r="V116" s="32" t="s">
        <v>1040</v>
      </c>
      <c r="W116" s="32" t="s">
        <v>1040</v>
      </c>
      <c r="X116" s="32" t="s">
        <v>1076</v>
      </c>
      <c r="Y116" s="32" t="s">
        <v>1118</v>
      </c>
      <c r="Z116" s="32" t="s">
        <v>1032</v>
      </c>
      <c r="AA116" s="32" t="s">
        <v>61</v>
      </c>
      <c r="AB116" s="32" t="s">
        <v>82</v>
      </c>
      <c r="AC116" s="32" t="s">
        <v>55</v>
      </c>
      <c r="AD116" s="32" t="s">
        <v>61</v>
      </c>
      <c r="AU116" s="32" t="s">
        <v>54</v>
      </c>
      <c r="AW116" s="32" t="s">
        <v>1177</v>
      </c>
      <c r="BB116" s="32" t="s">
        <v>1394</v>
      </c>
    </row>
    <row r="117" spans="1:55">
      <c r="A117" s="32" t="s">
        <v>597</v>
      </c>
      <c r="B117" s="32" t="s">
        <v>876</v>
      </c>
      <c r="C117" s="32" t="s">
        <v>883</v>
      </c>
      <c r="D117" s="32" t="s">
        <v>725</v>
      </c>
      <c r="F117" s="32" t="s">
        <v>116</v>
      </c>
      <c r="G117" s="32">
        <f t="shared" si="1"/>
        <v>5</v>
      </c>
      <c r="H117" s="32" t="s">
        <v>852</v>
      </c>
      <c r="I117" s="32" t="s">
        <v>660</v>
      </c>
      <c r="J117" s="34" t="s">
        <v>1215</v>
      </c>
      <c r="K117" s="32" t="s">
        <v>352</v>
      </c>
      <c r="L117" s="32" t="s">
        <v>116</v>
      </c>
      <c r="M117" s="32" t="s">
        <v>352</v>
      </c>
      <c r="N117" s="32" t="s">
        <v>352</v>
      </c>
      <c r="O117" s="32" t="s">
        <v>352</v>
      </c>
      <c r="P117" s="32" t="s">
        <v>116</v>
      </c>
      <c r="Q117" s="32" t="s">
        <v>1035</v>
      </c>
      <c r="R117" s="32" t="s">
        <v>352</v>
      </c>
      <c r="S117" s="32" t="s">
        <v>1062</v>
      </c>
      <c r="T117" s="32" t="s">
        <v>1117</v>
      </c>
      <c r="X117" s="32" t="s">
        <v>1395</v>
      </c>
      <c r="Y117" s="32" t="s">
        <v>1309</v>
      </c>
      <c r="Z117" s="32" t="s">
        <v>1032</v>
      </c>
      <c r="AA117" s="32" t="s">
        <v>61</v>
      </c>
      <c r="AB117" s="32" t="s">
        <v>61</v>
      </c>
      <c r="AC117" s="32" t="s">
        <v>352</v>
      </c>
      <c r="AU117" s="32" t="s">
        <v>54</v>
      </c>
      <c r="AW117" s="32" t="s">
        <v>1178</v>
      </c>
    </row>
    <row r="118" spans="1:55">
      <c r="A118" s="32" t="s">
        <v>597</v>
      </c>
      <c r="B118" s="32" t="s">
        <v>876</v>
      </c>
      <c r="C118" s="32" t="s">
        <v>881</v>
      </c>
      <c r="D118" s="32" t="s">
        <v>882</v>
      </c>
      <c r="F118" s="32" t="s">
        <v>116</v>
      </c>
      <c r="G118" s="32">
        <f t="shared" si="1"/>
        <v>5</v>
      </c>
      <c r="H118" s="32" t="s">
        <v>852</v>
      </c>
      <c r="I118" s="32" t="s">
        <v>660</v>
      </c>
      <c r="J118" s="34" t="s">
        <v>1215</v>
      </c>
      <c r="K118" s="32" t="s">
        <v>1020</v>
      </c>
      <c r="L118" s="32" t="s">
        <v>1035</v>
      </c>
      <c r="M118" s="32" t="s">
        <v>116</v>
      </c>
      <c r="N118" s="32" t="s">
        <v>352</v>
      </c>
      <c r="O118" s="32" t="s">
        <v>1035</v>
      </c>
      <c r="P118" s="32" t="s">
        <v>287</v>
      </c>
      <c r="Q118" s="32" t="s">
        <v>1035</v>
      </c>
      <c r="R118" s="32" t="s">
        <v>1020</v>
      </c>
      <c r="S118" s="32" t="s">
        <v>1035</v>
      </c>
      <c r="T118" s="32" t="s">
        <v>1035</v>
      </c>
      <c r="U118" s="32" t="s">
        <v>1183</v>
      </c>
      <c r="V118" s="32" t="s">
        <v>1218</v>
      </c>
      <c r="W118" s="32" t="s">
        <v>1396</v>
      </c>
      <c r="X118" s="32" t="s">
        <v>1397</v>
      </c>
      <c r="Y118" s="32" t="s">
        <v>1244</v>
      </c>
      <c r="Z118" s="32" t="s">
        <v>1073</v>
      </c>
      <c r="AI118" s="32" t="s">
        <v>82</v>
      </c>
      <c r="AJ118" s="32" t="s">
        <v>55</v>
      </c>
      <c r="AK118" s="32" t="s">
        <v>55</v>
      </c>
      <c r="AL118" s="32" t="s">
        <v>1035</v>
      </c>
      <c r="AU118" s="32" t="s">
        <v>54</v>
      </c>
      <c r="AY118" s="32" t="s">
        <v>1110</v>
      </c>
      <c r="BB118" s="32" t="s">
        <v>1398</v>
      </c>
      <c r="BC118" s="32" t="s">
        <v>1399</v>
      </c>
    </row>
    <row r="119" spans="1:55">
      <c r="A119" s="32" t="s">
        <v>597</v>
      </c>
      <c r="B119" s="32" t="s">
        <v>876</v>
      </c>
      <c r="C119" s="32" t="s">
        <v>1400</v>
      </c>
      <c r="D119" s="32" t="s">
        <v>653</v>
      </c>
      <c r="F119" s="32" t="s">
        <v>116</v>
      </c>
      <c r="G119" s="32">
        <f t="shared" si="1"/>
        <v>5</v>
      </c>
      <c r="H119" s="32" t="s">
        <v>852</v>
      </c>
      <c r="I119" s="32" t="s">
        <v>660</v>
      </c>
      <c r="J119" s="34" t="s">
        <v>1401</v>
      </c>
      <c r="K119" s="32" t="s">
        <v>352</v>
      </c>
      <c r="L119" s="32" t="s">
        <v>352</v>
      </c>
      <c r="M119" s="32" t="s">
        <v>116</v>
      </c>
      <c r="N119" s="32" t="s">
        <v>116</v>
      </c>
      <c r="O119" s="32" t="s">
        <v>1020</v>
      </c>
      <c r="P119" s="32" t="s">
        <v>1020</v>
      </c>
      <c r="Q119" s="32" t="s">
        <v>302</v>
      </c>
      <c r="R119" s="32" t="s">
        <v>352</v>
      </c>
      <c r="S119" s="32" t="s">
        <v>1063</v>
      </c>
      <c r="T119" s="32" t="s">
        <v>1026</v>
      </c>
      <c r="U119" s="32" t="s">
        <v>1187</v>
      </c>
      <c r="V119" s="32" t="s">
        <v>1239</v>
      </c>
      <c r="W119" s="32" t="s">
        <v>1137</v>
      </c>
      <c r="X119" s="32" t="s">
        <v>1084</v>
      </c>
      <c r="Y119" s="32" t="s">
        <v>1049</v>
      </c>
      <c r="Z119" s="32" t="s">
        <v>1102</v>
      </c>
      <c r="AQ119" s="32" t="s">
        <v>187</v>
      </c>
      <c r="AR119" s="32" t="s">
        <v>82</v>
      </c>
      <c r="AS119" s="32" t="s">
        <v>302</v>
      </c>
      <c r="AT119" s="32" t="s">
        <v>55</v>
      </c>
      <c r="AU119" s="32" t="s">
        <v>54</v>
      </c>
      <c r="BA119" s="32" t="s">
        <v>1402</v>
      </c>
    </row>
    <row r="120" spans="1:55">
      <c r="A120" s="32" t="s">
        <v>597</v>
      </c>
      <c r="B120" s="32" t="s">
        <v>876</v>
      </c>
      <c r="C120" s="32" t="s">
        <v>879</v>
      </c>
      <c r="D120" s="32" t="s">
        <v>1403</v>
      </c>
      <c r="F120" s="32" t="s">
        <v>116</v>
      </c>
      <c r="G120" s="32">
        <f t="shared" si="1"/>
        <v>5</v>
      </c>
      <c r="H120" s="32" t="s">
        <v>852</v>
      </c>
      <c r="I120" s="32" t="s">
        <v>660</v>
      </c>
      <c r="J120" s="34" t="s">
        <v>1404</v>
      </c>
      <c r="K120" s="32" t="s">
        <v>352</v>
      </c>
      <c r="L120" s="32" t="s">
        <v>352</v>
      </c>
      <c r="M120" s="32" t="s">
        <v>55</v>
      </c>
      <c r="N120" s="32" t="s">
        <v>352</v>
      </c>
      <c r="O120" s="32" t="s">
        <v>1035</v>
      </c>
      <c r="P120" s="32" t="s">
        <v>1020</v>
      </c>
      <c r="Q120" s="32" t="s">
        <v>1035</v>
      </c>
      <c r="R120" s="32" t="s">
        <v>116</v>
      </c>
      <c r="S120" s="32" t="s">
        <v>1062</v>
      </c>
      <c r="T120" s="32" t="s">
        <v>1026</v>
      </c>
      <c r="U120" s="32" t="s">
        <v>1279</v>
      </c>
      <c r="V120" s="32" t="s">
        <v>1089</v>
      </c>
      <c r="W120" s="32" t="s">
        <v>1397</v>
      </c>
      <c r="X120" s="32" t="s">
        <v>1031</v>
      </c>
      <c r="Y120" s="32" t="s">
        <v>1309</v>
      </c>
      <c r="Z120" s="32" t="s">
        <v>1119</v>
      </c>
      <c r="AM120" s="32" t="s">
        <v>61</v>
      </c>
      <c r="AN120" s="32" t="s">
        <v>67</v>
      </c>
      <c r="AO120" s="32" t="s">
        <v>287</v>
      </c>
      <c r="AP120" s="32" t="s">
        <v>352</v>
      </c>
      <c r="AU120" s="32" t="s">
        <v>44</v>
      </c>
      <c r="AV120" s="32" t="s">
        <v>1405</v>
      </c>
      <c r="AZ120" s="32" t="s">
        <v>1325</v>
      </c>
      <c r="BB120" s="32" t="s">
        <v>1406</v>
      </c>
      <c r="BC120" s="32" t="s">
        <v>1407</v>
      </c>
    </row>
    <row r="121" spans="1:55">
      <c r="A121" s="32" t="s">
        <v>597</v>
      </c>
      <c r="B121" s="32" t="s">
        <v>888</v>
      </c>
      <c r="C121" s="32" t="s">
        <v>889</v>
      </c>
      <c r="D121" s="32" t="s">
        <v>653</v>
      </c>
      <c r="F121" s="32" t="s">
        <v>1020</v>
      </c>
      <c r="G121" s="32">
        <f t="shared" si="1"/>
        <v>9</v>
      </c>
      <c r="H121" s="32" t="s">
        <v>890</v>
      </c>
      <c r="I121" s="32" t="s">
        <v>891</v>
      </c>
      <c r="J121" s="34" t="s">
        <v>1408</v>
      </c>
      <c r="K121" s="32" t="s">
        <v>352</v>
      </c>
      <c r="L121" s="32" t="s">
        <v>352</v>
      </c>
      <c r="M121" s="32" t="s">
        <v>352</v>
      </c>
      <c r="N121" s="32" t="s">
        <v>1020</v>
      </c>
      <c r="O121" s="32" t="s">
        <v>352</v>
      </c>
      <c r="P121" s="32" t="s">
        <v>1035</v>
      </c>
      <c r="Q121" s="32" t="s">
        <v>1035</v>
      </c>
      <c r="R121" s="32" t="s">
        <v>1035</v>
      </c>
      <c r="S121" s="32" t="s">
        <v>1062</v>
      </c>
      <c r="T121" s="32" t="s">
        <v>287</v>
      </c>
      <c r="U121" s="32" t="s">
        <v>1155</v>
      </c>
      <c r="V121" s="32" t="s">
        <v>1409</v>
      </c>
      <c r="W121" s="32" t="s">
        <v>1100</v>
      </c>
      <c r="X121" s="32" t="s">
        <v>1181</v>
      </c>
      <c r="Y121" s="32" t="s">
        <v>1084</v>
      </c>
      <c r="Z121" s="32" t="s">
        <v>1119</v>
      </c>
      <c r="AG121" s="32" t="s">
        <v>61</v>
      </c>
      <c r="AM121" s="32" t="s">
        <v>82</v>
      </c>
      <c r="AN121" s="32" t="s">
        <v>187</v>
      </c>
      <c r="AO121" s="32" t="s">
        <v>287</v>
      </c>
      <c r="AP121" s="32" t="s">
        <v>116</v>
      </c>
      <c r="AU121" s="32" t="s">
        <v>54</v>
      </c>
      <c r="AZ121" s="32" t="s">
        <v>1110</v>
      </c>
      <c r="BB121" s="32" t="s">
        <v>1410</v>
      </c>
      <c r="BC121" s="32" t="s">
        <v>1411</v>
      </c>
    </row>
    <row r="122" spans="1:55">
      <c r="A122" s="32" t="s">
        <v>597</v>
      </c>
      <c r="B122" s="32" t="s">
        <v>892</v>
      </c>
      <c r="C122" s="32" t="s">
        <v>893</v>
      </c>
      <c r="D122" s="32" t="s">
        <v>894</v>
      </c>
      <c r="F122" s="32" t="s">
        <v>287</v>
      </c>
      <c r="G122" s="32">
        <f t="shared" si="1"/>
        <v>6</v>
      </c>
      <c r="H122" s="32" t="s">
        <v>895</v>
      </c>
      <c r="I122" s="32" t="s">
        <v>896</v>
      </c>
      <c r="J122" s="34" t="s">
        <v>1130</v>
      </c>
      <c r="K122" s="32" t="s">
        <v>352</v>
      </c>
      <c r="L122" s="32" t="s">
        <v>116</v>
      </c>
      <c r="M122" s="32" t="s">
        <v>352</v>
      </c>
      <c r="N122" s="32" t="s">
        <v>352</v>
      </c>
      <c r="O122" s="32" t="s">
        <v>352</v>
      </c>
      <c r="P122" s="32" t="s">
        <v>116</v>
      </c>
      <c r="Q122" s="32" t="s">
        <v>1035</v>
      </c>
      <c r="R122" s="32" t="s">
        <v>352</v>
      </c>
      <c r="S122" s="32" t="s">
        <v>1062</v>
      </c>
      <c r="T122" s="32" t="s">
        <v>1117</v>
      </c>
      <c r="U122" s="32" t="s">
        <v>1107</v>
      </c>
      <c r="V122" s="32" t="s">
        <v>1412</v>
      </c>
      <c r="W122" s="32" t="s">
        <v>1113</v>
      </c>
      <c r="X122" s="32" t="s">
        <v>1395</v>
      </c>
      <c r="Y122" s="32" t="s">
        <v>1413</v>
      </c>
      <c r="Z122" s="32" t="s">
        <v>1073</v>
      </c>
      <c r="AI122" s="32" t="s">
        <v>61</v>
      </c>
      <c r="AJ122" s="32" t="s">
        <v>55</v>
      </c>
      <c r="AK122" s="32" t="s">
        <v>82</v>
      </c>
      <c r="AL122" s="32" t="s">
        <v>55</v>
      </c>
      <c r="AU122" s="32" t="s">
        <v>54</v>
      </c>
      <c r="AY122" s="32" t="s">
        <v>1155</v>
      </c>
      <c r="BB122" s="32" t="s">
        <v>1414</v>
      </c>
      <c r="BC122" s="32" t="s">
        <v>1415</v>
      </c>
    </row>
    <row r="123" spans="1:55">
      <c r="A123" s="32" t="s">
        <v>597</v>
      </c>
      <c r="B123" s="32" t="s">
        <v>892</v>
      </c>
      <c r="C123" s="32" t="s">
        <v>899</v>
      </c>
      <c r="D123" s="32" t="s">
        <v>1416</v>
      </c>
      <c r="F123" s="32" t="s">
        <v>287</v>
      </c>
      <c r="G123" s="32">
        <f t="shared" si="1"/>
        <v>6</v>
      </c>
      <c r="H123" s="32" t="s">
        <v>895</v>
      </c>
      <c r="I123" s="32" t="s">
        <v>896</v>
      </c>
      <c r="J123" s="34" t="s">
        <v>1408</v>
      </c>
      <c r="K123" s="32" t="s">
        <v>352</v>
      </c>
      <c r="L123" s="32" t="s">
        <v>302</v>
      </c>
      <c r="M123" s="32" t="s">
        <v>1020</v>
      </c>
      <c r="N123" s="32" t="s">
        <v>302</v>
      </c>
      <c r="O123" s="32" t="s">
        <v>352</v>
      </c>
      <c r="P123" s="32" t="s">
        <v>302</v>
      </c>
      <c r="Q123" s="32" t="s">
        <v>1035</v>
      </c>
      <c r="R123" s="32" t="s">
        <v>302</v>
      </c>
      <c r="S123" s="32" t="s">
        <v>1025</v>
      </c>
      <c r="T123" s="32" t="s">
        <v>1035</v>
      </c>
      <c r="U123" s="32" t="s">
        <v>1397</v>
      </c>
      <c r="V123" s="32" t="s">
        <v>1417</v>
      </c>
      <c r="W123" s="32" t="s">
        <v>1418</v>
      </c>
      <c r="X123" s="32" t="s">
        <v>1418</v>
      </c>
      <c r="Y123" s="32" t="s">
        <v>1076</v>
      </c>
      <c r="Z123" s="32" t="s">
        <v>1073</v>
      </c>
      <c r="AI123" s="32" t="s">
        <v>187</v>
      </c>
      <c r="AJ123" s="32" t="s">
        <v>55</v>
      </c>
      <c r="AK123" s="32" t="s">
        <v>352</v>
      </c>
      <c r="AL123" s="32" t="s">
        <v>82</v>
      </c>
      <c r="AU123" s="32" t="s">
        <v>44</v>
      </c>
      <c r="AV123" s="32" t="s">
        <v>287</v>
      </c>
      <c r="AY123" s="32" t="s">
        <v>1083</v>
      </c>
      <c r="BB123" s="32" t="s">
        <v>1419</v>
      </c>
      <c r="BC123" s="32" t="s">
        <v>1420</v>
      </c>
    </row>
    <row r="124" spans="1:55">
      <c r="A124" s="32" t="s">
        <v>597</v>
      </c>
      <c r="B124" s="32" t="s">
        <v>892</v>
      </c>
      <c r="C124" s="32" t="s">
        <v>897</v>
      </c>
      <c r="D124" s="32" t="s">
        <v>1421</v>
      </c>
      <c r="F124" s="32" t="s">
        <v>116</v>
      </c>
      <c r="G124" s="32">
        <f t="shared" si="1"/>
        <v>5</v>
      </c>
      <c r="H124" s="32" t="s">
        <v>895</v>
      </c>
      <c r="I124" s="32" t="s">
        <v>1422</v>
      </c>
      <c r="J124" s="34" t="s">
        <v>1423</v>
      </c>
      <c r="K124" s="32" t="s">
        <v>1020</v>
      </c>
      <c r="L124" s="32" t="s">
        <v>116</v>
      </c>
      <c r="M124" s="32" t="s">
        <v>352</v>
      </c>
      <c r="N124" s="32" t="s">
        <v>352</v>
      </c>
      <c r="O124" s="32" t="s">
        <v>1035</v>
      </c>
      <c r="P124" s="32" t="s">
        <v>1025</v>
      </c>
      <c r="Q124" s="32" t="s">
        <v>302</v>
      </c>
      <c r="R124" s="32" t="s">
        <v>352</v>
      </c>
      <c r="S124" s="32" t="s">
        <v>1035</v>
      </c>
      <c r="T124" s="32" t="s">
        <v>1021</v>
      </c>
      <c r="U124" s="32" t="s">
        <v>1631</v>
      </c>
      <c r="V124" s="32" t="s">
        <v>1424</v>
      </c>
      <c r="W124" s="32" t="s">
        <v>1141</v>
      </c>
      <c r="X124" s="32" t="s">
        <v>1187</v>
      </c>
      <c r="Y124" s="32" t="s">
        <v>1343</v>
      </c>
      <c r="Z124" s="32" t="s">
        <v>1073</v>
      </c>
      <c r="AI124" s="32" t="s">
        <v>1021</v>
      </c>
      <c r="AJ124" s="32" t="s">
        <v>61</v>
      </c>
      <c r="AK124" s="32" t="s">
        <v>82</v>
      </c>
      <c r="AL124" s="32" t="s">
        <v>61</v>
      </c>
    </row>
    <row r="125" spans="1:55">
      <c r="A125" s="32" t="s">
        <v>597</v>
      </c>
      <c r="B125" s="32" t="s">
        <v>1425</v>
      </c>
      <c r="C125" s="32" t="s">
        <v>1426</v>
      </c>
      <c r="D125" s="32" t="s">
        <v>812</v>
      </c>
      <c r="F125" s="32" t="s">
        <v>116</v>
      </c>
      <c r="G125" s="32">
        <f t="shared" si="1"/>
        <v>5</v>
      </c>
      <c r="H125" s="32" t="s">
        <v>895</v>
      </c>
      <c r="I125" s="32" t="s">
        <v>660</v>
      </c>
      <c r="J125" s="34" t="s">
        <v>1427</v>
      </c>
      <c r="K125" s="32" t="s">
        <v>352</v>
      </c>
      <c r="L125" s="32" t="s">
        <v>116</v>
      </c>
      <c r="M125" s="32" t="s">
        <v>352</v>
      </c>
      <c r="N125" s="32" t="s">
        <v>352</v>
      </c>
      <c r="O125" s="32" t="s">
        <v>352</v>
      </c>
      <c r="P125" s="32" t="s">
        <v>116</v>
      </c>
      <c r="Q125" s="32" t="s">
        <v>1035</v>
      </c>
      <c r="R125" s="32" t="s">
        <v>352</v>
      </c>
      <c r="S125" s="32" t="s">
        <v>1062</v>
      </c>
      <c r="T125" s="32" t="s">
        <v>1117</v>
      </c>
      <c r="Z125" s="32" t="s">
        <v>1102</v>
      </c>
      <c r="AU125" s="32" t="s">
        <v>54</v>
      </c>
    </row>
    <row r="126" spans="1:55">
      <c r="A126" s="32" t="s">
        <v>597</v>
      </c>
      <c r="B126" s="32" t="s">
        <v>1425</v>
      </c>
      <c r="C126" s="32" t="s">
        <v>1428</v>
      </c>
      <c r="D126" s="32" t="s">
        <v>483</v>
      </c>
      <c r="F126" s="32" t="s">
        <v>287</v>
      </c>
      <c r="G126" s="32">
        <f t="shared" si="1"/>
        <v>6</v>
      </c>
      <c r="H126" s="32" t="s">
        <v>895</v>
      </c>
      <c r="I126" s="32" t="s">
        <v>660</v>
      </c>
      <c r="J126" s="34" t="s">
        <v>1429</v>
      </c>
      <c r="K126" s="32" t="s">
        <v>352</v>
      </c>
      <c r="L126" s="32" t="s">
        <v>352</v>
      </c>
      <c r="M126" s="32" t="s">
        <v>352</v>
      </c>
      <c r="N126" s="32" t="s">
        <v>352</v>
      </c>
      <c r="O126" s="32" t="s">
        <v>352</v>
      </c>
      <c r="P126" s="32" t="s">
        <v>352</v>
      </c>
      <c r="Q126" s="32" t="s">
        <v>1035</v>
      </c>
      <c r="R126" s="32" t="s">
        <v>302</v>
      </c>
      <c r="S126" s="32" t="s">
        <v>1062</v>
      </c>
      <c r="T126" s="32" t="s">
        <v>1062</v>
      </c>
      <c r="W126" s="32" t="s">
        <v>1430</v>
      </c>
      <c r="X126" s="32" t="s">
        <v>1048</v>
      </c>
      <c r="Y126" s="32" t="s">
        <v>1308</v>
      </c>
      <c r="Z126" s="32" t="s">
        <v>1119</v>
      </c>
      <c r="AM126" s="32" t="s">
        <v>67</v>
      </c>
      <c r="AN126" s="32" t="s">
        <v>82</v>
      </c>
      <c r="AO126" s="32" t="s">
        <v>116</v>
      </c>
      <c r="AP126" s="32" t="s">
        <v>55</v>
      </c>
      <c r="AU126" s="32" t="s">
        <v>54</v>
      </c>
      <c r="AZ126" s="32" t="s">
        <v>1042</v>
      </c>
    </row>
    <row r="127" spans="1:55">
      <c r="A127" s="32" t="s">
        <v>597</v>
      </c>
      <c r="B127" s="32" t="s">
        <v>1431</v>
      </c>
      <c r="C127" s="32" t="s">
        <v>902</v>
      </c>
      <c r="D127" s="32" t="s">
        <v>646</v>
      </c>
      <c r="F127" s="32" t="s">
        <v>55</v>
      </c>
      <c r="G127" s="32">
        <f t="shared" si="1"/>
        <v>4</v>
      </c>
      <c r="H127" s="32" t="s">
        <v>903</v>
      </c>
      <c r="I127" s="32" t="s">
        <v>904</v>
      </c>
      <c r="J127" s="34" t="s">
        <v>1432</v>
      </c>
      <c r="K127" s="32" t="s">
        <v>352</v>
      </c>
      <c r="L127" s="32" t="s">
        <v>287</v>
      </c>
      <c r="M127" s="32" t="s">
        <v>352</v>
      </c>
      <c r="N127" s="32" t="s">
        <v>352</v>
      </c>
      <c r="O127" s="32" t="s">
        <v>352</v>
      </c>
      <c r="P127" s="32" t="s">
        <v>287</v>
      </c>
      <c r="Q127" s="32" t="s">
        <v>1020</v>
      </c>
      <c r="R127" s="32" t="s">
        <v>352</v>
      </c>
      <c r="S127" s="32" t="s">
        <v>1026</v>
      </c>
      <c r="T127" s="32" t="s">
        <v>1082</v>
      </c>
      <c r="U127" s="32" t="s">
        <v>1293</v>
      </c>
      <c r="V127" s="32" t="s">
        <v>1187</v>
      </c>
      <c r="W127" s="32" t="s">
        <v>1600</v>
      </c>
      <c r="X127" s="32" t="s">
        <v>1057</v>
      </c>
      <c r="Y127" s="32" t="s">
        <v>1112</v>
      </c>
      <c r="Z127" s="32" t="s">
        <v>1073</v>
      </c>
      <c r="AI127" s="32" t="s">
        <v>116</v>
      </c>
      <c r="AJ127" s="32" t="s">
        <v>55</v>
      </c>
      <c r="AK127" s="32" t="s">
        <v>61</v>
      </c>
      <c r="AL127" s="32" t="s">
        <v>82</v>
      </c>
      <c r="AU127" s="32" t="s">
        <v>54</v>
      </c>
      <c r="AY127" s="32" t="s">
        <v>1096</v>
      </c>
    </row>
    <row r="128" spans="1:55">
      <c r="A128" s="32" t="s">
        <v>597</v>
      </c>
      <c r="B128" s="32" t="s">
        <v>1431</v>
      </c>
      <c r="C128" s="32" t="s">
        <v>908</v>
      </c>
      <c r="D128" s="32" t="s">
        <v>646</v>
      </c>
      <c r="F128" s="32" t="s">
        <v>61</v>
      </c>
      <c r="G128" s="32">
        <f t="shared" si="1"/>
        <v>3</v>
      </c>
      <c r="H128" s="32" t="s">
        <v>903</v>
      </c>
      <c r="I128" s="32" t="s">
        <v>904</v>
      </c>
      <c r="J128" s="34" t="s">
        <v>1433</v>
      </c>
      <c r="K128" s="32" t="s">
        <v>302</v>
      </c>
      <c r="L128" s="32" t="s">
        <v>352</v>
      </c>
      <c r="M128" s="32" t="s">
        <v>1020</v>
      </c>
      <c r="N128" s="32" t="s">
        <v>352</v>
      </c>
      <c r="O128" s="32" t="s">
        <v>352</v>
      </c>
      <c r="P128" s="32" t="s">
        <v>287</v>
      </c>
      <c r="Q128" s="32" t="s">
        <v>1035</v>
      </c>
      <c r="R128" s="32" t="s">
        <v>352</v>
      </c>
      <c r="S128" s="32" t="s">
        <v>1035</v>
      </c>
      <c r="T128" s="32" t="s">
        <v>1063</v>
      </c>
      <c r="U128" s="32" t="s">
        <v>1100</v>
      </c>
      <c r="V128" s="32" t="s">
        <v>1434</v>
      </c>
      <c r="W128" s="32" t="s">
        <v>1153</v>
      </c>
      <c r="X128" s="32" t="s">
        <v>1132</v>
      </c>
      <c r="Y128" s="32" t="s">
        <v>1435</v>
      </c>
      <c r="Z128" s="32" t="s">
        <v>1073</v>
      </c>
      <c r="AI128" s="32" t="s">
        <v>287</v>
      </c>
      <c r="AJ128" s="32" t="s">
        <v>302</v>
      </c>
      <c r="AK128" s="32" t="s">
        <v>82</v>
      </c>
      <c r="AL128" s="32" t="s">
        <v>287</v>
      </c>
      <c r="AU128" s="32" t="s">
        <v>54</v>
      </c>
      <c r="AY128" s="32" t="s">
        <v>1096</v>
      </c>
    </row>
    <row r="129" spans="1:55">
      <c r="A129" s="32" t="s">
        <v>597</v>
      </c>
      <c r="B129" s="32" t="s">
        <v>909</v>
      </c>
      <c r="C129" s="32" t="s">
        <v>1436</v>
      </c>
      <c r="D129" s="32" t="s">
        <v>911</v>
      </c>
      <c r="F129" s="32" t="s">
        <v>116</v>
      </c>
      <c r="G129" s="32">
        <f t="shared" si="1"/>
        <v>5</v>
      </c>
      <c r="H129" s="32" t="s">
        <v>912</v>
      </c>
      <c r="I129" s="32" t="s">
        <v>1437</v>
      </c>
      <c r="J129" s="34" t="s">
        <v>1047</v>
      </c>
      <c r="K129" s="32" t="s">
        <v>352</v>
      </c>
      <c r="L129" s="32" t="s">
        <v>116</v>
      </c>
      <c r="M129" s="32" t="s">
        <v>352</v>
      </c>
      <c r="N129" s="32" t="s">
        <v>352</v>
      </c>
      <c r="O129" s="32" t="s">
        <v>352</v>
      </c>
      <c r="P129" s="32" t="s">
        <v>116</v>
      </c>
      <c r="Q129" s="32" t="s">
        <v>1062</v>
      </c>
      <c r="R129" s="32" t="s">
        <v>1148</v>
      </c>
      <c r="S129" s="32" t="s">
        <v>1035</v>
      </c>
      <c r="T129" s="32" t="s">
        <v>302</v>
      </c>
    </row>
    <row r="130" spans="1:55">
      <c r="A130" s="32" t="s">
        <v>597</v>
      </c>
      <c r="B130" s="32" t="s">
        <v>909</v>
      </c>
      <c r="C130" s="32" t="s">
        <v>910</v>
      </c>
      <c r="D130" s="32" t="s">
        <v>911</v>
      </c>
      <c r="F130" s="32" t="s">
        <v>287</v>
      </c>
      <c r="G130" s="32">
        <f t="shared" si="1"/>
        <v>6</v>
      </c>
      <c r="H130" s="32" t="s">
        <v>912</v>
      </c>
      <c r="I130" s="32" t="s">
        <v>913</v>
      </c>
      <c r="J130" s="34" t="s">
        <v>1438</v>
      </c>
      <c r="K130" s="32" t="s">
        <v>352</v>
      </c>
      <c r="L130" s="32" t="s">
        <v>116</v>
      </c>
      <c r="M130" s="32" t="s">
        <v>352</v>
      </c>
      <c r="N130" s="32" t="s">
        <v>352</v>
      </c>
      <c r="O130" s="32" t="s">
        <v>352</v>
      </c>
      <c r="P130" s="32" t="s">
        <v>116</v>
      </c>
      <c r="Q130" s="32" t="s">
        <v>1025</v>
      </c>
      <c r="R130" s="32" t="s">
        <v>1021</v>
      </c>
      <c r="S130" s="32" t="s">
        <v>1021</v>
      </c>
      <c r="T130" s="32" t="s">
        <v>1062</v>
      </c>
    </row>
    <row r="131" spans="1:55">
      <c r="A131" s="32" t="s">
        <v>597</v>
      </c>
      <c r="B131" s="32" t="s">
        <v>918</v>
      </c>
      <c r="C131" s="32" t="s">
        <v>925</v>
      </c>
      <c r="D131" s="32" t="s">
        <v>714</v>
      </c>
      <c r="F131" s="32" t="s">
        <v>55</v>
      </c>
      <c r="G131" s="32">
        <f t="shared" ref="G131:G163" si="2">_xlfn.NUMBERVALUE(F131)</f>
        <v>4</v>
      </c>
      <c r="H131" s="32" t="s">
        <v>890</v>
      </c>
      <c r="I131" s="32" t="s">
        <v>660</v>
      </c>
      <c r="J131" s="34" t="s">
        <v>1240</v>
      </c>
      <c r="K131" s="32" t="s">
        <v>352</v>
      </c>
      <c r="L131" s="32" t="s">
        <v>116</v>
      </c>
      <c r="M131" s="32" t="s">
        <v>352</v>
      </c>
      <c r="N131" s="32" t="s">
        <v>352</v>
      </c>
      <c r="O131" s="32" t="s">
        <v>352</v>
      </c>
      <c r="P131" s="32" t="s">
        <v>116</v>
      </c>
      <c r="Q131" s="32" t="s">
        <v>1035</v>
      </c>
      <c r="R131" s="32" t="s">
        <v>352</v>
      </c>
      <c r="S131" s="32" t="s">
        <v>1062</v>
      </c>
      <c r="T131" s="32" t="s">
        <v>1117</v>
      </c>
      <c r="Z131" s="32" t="s">
        <v>1073</v>
      </c>
      <c r="AI131" s="32" t="s">
        <v>61</v>
      </c>
      <c r="AJ131" s="32" t="s">
        <v>82</v>
      </c>
      <c r="AK131" s="32" t="s">
        <v>82</v>
      </c>
      <c r="AL131" s="32" t="s">
        <v>1021</v>
      </c>
      <c r="AU131" s="32" t="s">
        <v>44</v>
      </c>
      <c r="AV131" s="32" t="s">
        <v>1439</v>
      </c>
      <c r="AY131" s="32" t="s">
        <v>1440</v>
      </c>
      <c r="BB131" s="32" t="s">
        <v>1441</v>
      </c>
      <c r="BC131" s="32" t="s">
        <v>1442</v>
      </c>
    </row>
    <row r="132" spans="1:55">
      <c r="A132" s="32" t="s">
        <v>597</v>
      </c>
      <c r="B132" s="32" t="s">
        <v>918</v>
      </c>
      <c r="C132" s="32" t="s">
        <v>922</v>
      </c>
      <c r="D132" s="32" t="s">
        <v>792</v>
      </c>
      <c r="F132" s="32" t="s">
        <v>352</v>
      </c>
      <c r="G132" s="32">
        <f t="shared" si="2"/>
        <v>7</v>
      </c>
      <c r="H132" s="32" t="s">
        <v>890</v>
      </c>
      <c r="I132" s="32" t="s">
        <v>660</v>
      </c>
      <c r="J132" s="34" t="s">
        <v>1632</v>
      </c>
      <c r="K132" s="32" t="s">
        <v>352</v>
      </c>
      <c r="L132" s="32" t="s">
        <v>116</v>
      </c>
      <c r="M132" s="32" t="s">
        <v>352</v>
      </c>
      <c r="N132" s="32" t="s">
        <v>352</v>
      </c>
      <c r="O132" s="32" t="s">
        <v>352</v>
      </c>
      <c r="P132" s="32" t="s">
        <v>116</v>
      </c>
      <c r="Q132" s="32" t="s">
        <v>1035</v>
      </c>
      <c r="R132" s="32" t="s">
        <v>352</v>
      </c>
      <c r="S132" s="32" t="s">
        <v>1062</v>
      </c>
      <c r="T132" s="32" t="s">
        <v>1117</v>
      </c>
      <c r="U132" s="32" t="s">
        <v>1502</v>
      </c>
      <c r="V132" s="32" t="s">
        <v>1057</v>
      </c>
      <c r="W132" s="32" t="s">
        <v>1218</v>
      </c>
      <c r="X132" s="32" t="s">
        <v>1294</v>
      </c>
      <c r="Y132" s="32" t="s">
        <v>1443</v>
      </c>
      <c r="Z132" s="32" t="s">
        <v>1073</v>
      </c>
      <c r="AI132" s="32" t="s">
        <v>61</v>
      </c>
      <c r="AJ132" s="32" t="s">
        <v>61</v>
      </c>
      <c r="AK132" s="32" t="s">
        <v>82</v>
      </c>
      <c r="AL132" s="32" t="s">
        <v>116</v>
      </c>
      <c r="AU132" s="32" t="s">
        <v>54</v>
      </c>
      <c r="AY132" s="32" t="s">
        <v>1444</v>
      </c>
    </row>
    <row r="133" spans="1:55">
      <c r="A133" s="32" t="s">
        <v>597</v>
      </c>
      <c r="B133" s="32" t="s">
        <v>918</v>
      </c>
      <c r="C133" s="32" t="s">
        <v>924</v>
      </c>
      <c r="D133" s="32" t="s">
        <v>646</v>
      </c>
      <c r="F133" s="32" t="s">
        <v>287</v>
      </c>
      <c r="G133" s="32">
        <f t="shared" si="2"/>
        <v>6</v>
      </c>
      <c r="H133" s="32" t="s">
        <v>890</v>
      </c>
      <c r="I133" s="32" t="s">
        <v>660</v>
      </c>
      <c r="J133" s="34" t="s">
        <v>1445</v>
      </c>
      <c r="K133" s="32" t="s">
        <v>1020</v>
      </c>
      <c r="L133" s="32" t="s">
        <v>352</v>
      </c>
      <c r="M133" s="32" t="s">
        <v>1020</v>
      </c>
      <c r="N133" s="32" t="s">
        <v>61</v>
      </c>
      <c r="O133" s="32" t="s">
        <v>1020</v>
      </c>
      <c r="P133" s="32" t="s">
        <v>1020</v>
      </c>
      <c r="Q133" s="32" t="s">
        <v>1021</v>
      </c>
      <c r="R133" s="32" t="s">
        <v>1025</v>
      </c>
      <c r="S133" s="32" t="s">
        <v>352</v>
      </c>
      <c r="T133" s="32" t="s">
        <v>1021</v>
      </c>
      <c r="U133" s="32" t="s">
        <v>1227</v>
      </c>
      <c r="V133" s="32" t="s">
        <v>1183</v>
      </c>
      <c r="W133" s="32" t="s">
        <v>1227</v>
      </c>
      <c r="X133" s="32" t="s">
        <v>1446</v>
      </c>
      <c r="Y133" s="32" t="s">
        <v>1183</v>
      </c>
      <c r="Z133" s="32" t="s">
        <v>1119</v>
      </c>
      <c r="AM133" s="32" t="s">
        <v>55</v>
      </c>
      <c r="AN133" s="32" t="s">
        <v>187</v>
      </c>
      <c r="AO133" s="32" t="s">
        <v>55</v>
      </c>
      <c r="AP133" s="32" t="s">
        <v>302</v>
      </c>
      <c r="AU133" s="32" t="s">
        <v>44</v>
      </c>
      <c r="AV133" s="32" t="s">
        <v>61</v>
      </c>
      <c r="AZ133" s="32" t="s">
        <v>1447</v>
      </c>
      <c r="BB133" s="32" t="s">
        <v>1448</v>
      </c>
      <c r="BC133" s="32" t="s">
        <v>1449</v>
      </c>
    </row>
    <row r="134" spans="1:55">
      <c r="A134" s="32" t="s">
        <v>597</v>
      </c>
      <c r="B134" s="32" t="s">
        <v>918</v>
      </c>
      <c r="C134" s="32" t="s">
        <v>712</v>
      </c>
      <c r="D134" s="32" t="s">
        <v>614</v>
      </c>
      <c r="F134" s="32" t="s">
        <v>116</v>
      </c>
      <c r="G134" s="32">
        <f t="shared" si="2"/>
        <v>5</v>
      </c>
      <c r="H134" s="32" t="s">
        <v>890</v>
      </c>
      <c r="I134" s="32" t="s">
        <v>660</v>
      </c>
      <c r="J134" s="34" t="s">
        <v>1249</v>
      </c>
      <c r="K134" s="32" t="s">
        <v>352</v>
      </c>
      <c r="L134" s="32" t="s">
        <v>116</v>
      </c>
      <c r="M134" s="32" t="s">
        <v>352</v>
      </c>
      <c r="N134" s="32" t="s">
        <v>116</v>
      </c>
      <c r="O134" s="32" t="s">
        <v>352</v>
      </c>
      <c r="P134" s="32" t="s">
        <v>1020</v>
      </c>
      <c r="Q134" s="32" t="s">
        <v>1035</v>
      </c>
      <c r="R134" s="32" t="s">
        <v>1062</v>
      </c>
      <c r="S134" s="32" t="s">
        <v>1062</v>
      </c>
      <c r="T134" s="32" t="s">
        <v>1026</v>
      </c>
      <c r="U134" s="32" t="s">
        <v>1118</v>
      </c>
      <c r="V134" s="32" t="s">
        <v>1309</v>
      </c>
      <c r="W134" s="32" t="s">
        <v>1446</v>
      </c>
      <c r="X134" s="32" t="s">
        <v>1056</v>
      </c>
      <c r="Y134" s="32" t="s">
        <v>1144</v>
      </c>
      <c r="Z134" s="32" t="s">
        <v>1073</v>
      </c>
      <c r="AI134" s="32" t="s">
        <v>82</v>
      </c>
      <c r="AJ134" s="32" t="s">
        <v>82</v>
      </c>
      <c r="AK134" s="32" t="s">
        <v>82</v>
      </c>
      <c r="AL134" s="32" t="s">
        <v>55</v>
      </c>
      <c r="AU134" s="32" t="s">
        <v>54</v>
      </c>
      <c r="AY134" s="32" t="s">
        <v>1614</v>
      </c>
    </row>
    <row r="135" spans="1:55">
      <c r="A135" s="32" t="s">
        <v>597</v>
      </c>
      <c r="B135" s="32" t="s">
        <v>918</v>
      </c>
      <c r="C135" s="32" t="s">
        <v>920</v>
      </c>
      <c r="D135" s="32" t="s">
        <v>820</v>
      </c>
      <c r="F135" s="32" t="s">
        <v>55</v>
      </c>
      <c r="G135" s="32">
        <f t="shared" si="2"/>
        <v>4</v>
      </c>
      <c r="H135" s="32" t="s">
        <v>852</v>
      </c>
      <c r="I135" s="32" t="s">
        <v>660</v>
      </c>
      <c r="J135" s="34" t="s">
        <v>1095</v>
      </c>
      <c r="K135" s="32" t="s">
        <v>352</v>
      </c>
      <c r="L135" s="32" t="s">
        <v>116</v>
      </c>
      <c r="M135" s="32" t="s">
        <v>352</v>
      </c>
      <c r="N135" s="32" t="s">
        <v>352</v>
      </c>
      <c r="O135" s="32" t="s">
        <v>352</v>
      </c>
      <c r="P135" s="32" t="s">
        <v>116</v>
      </c>
      <c r="Q135" s="32" t="s">
        <v>1035</v>
      </c>
      <c r="R135" s="32" t="s">
        <v>352</v>
      </c>
      <c r="S135" s="32" t="s">
        <v>1062</v>
      </c>
      <c r="T135" s="32" t="s">
        <v>1117</v>
      </c>
      <c r="U135" s="32" t="s">
        <v>1143</v>
      </c>
      <c r="V135" s="32" t="s">
        <v>1450</v>
      </c>
      <c r="W135" s="32" t="s">
        <v>1343</v>
      </c>
      <c r="X135" s="32" t="s">
        <v>1451</v>
      </c>
      <c r="Y135" s="32" t="s">
        <v>1126</v>
      </c>
      <c r="Z135" s="32" t="s">
        <v>1073</v>
      </c>
      <c r="AI135" s="32" t="s">
        <v>61</v>
      </c>
      <c r="AJ135" s="32" t="s">
        <v>287</v>
      </c>
      <c r="AK135" s="32" t="s">
        <v>82</v>
      </c>
      <c r="AL135" s="32" t="s">
        <v>352</v>
      </c>
      <c r="AU135" s="32" t="s">
        <v>54</v>
      </c>
      <c r="AY135" s="32" t="s">
        <v>1633</v>
      </c>
      <c r="BB135" s="32" t="s">
        <v>1452</v>
      </c>
      <c r="BC135" s="32" t="s">
        <v>1453</v>
      </c>
    </row>
    <row r="136" spans="1:55">
      <c r="A136" s="32" t="s">
        <v>597</v>
      </c>
      <c r="B136" s="32" t="s">
        <v>918</v>
      </c>
      <c r="C136" s="32" t="s">
        <v>874</v>
      </c>
      <c r="D136" s="32" t="s">
        <v>791</v>
      </c>
      <c r="F136" s="32" t="s">
        <v>55</v>
      </c>
      <c r="G136" s="32">
        <f t="shared" si="2"/>
        <v>4</v>
      </c>
      <c r="H136" s="32" t="s">
        <v>890</v>
      </c>
      <c r="I136" s="32" t="s">
        <v>660</v>
      </c>
      <c r="J136" s="34" t="s">
        <v>1246</v>
      </c>
      <c r="K136" s="32" t="s">
        <v>352</v>
      </c>
      <c r="L136" s="32" t="s">
        <v>116</v>
      </c>
      <c r="M136" s="32" t="s">
        <v>352</v>
      </c>
      <c r="N136" s="32" t="s">
        <v>352</v>
      </c>
      <c r="O136" s="32" t="s">
        <v>352</v>
      </c>
      <c r="P136" s="32" t="s">
        <v>116</v>
      </c>
      <c r="Q136" s="32" t="s">
        <v>1035</v>
      </c>
      <c r="R136" s="32" t="s">
        <v>1026</v>
      </c>
      <c r="S136" s="32" t="s">
        <v>1062</v>
      </c>
      <c r="T136" s="32" t="s">
        <v>1148</v>
      </c>
      <c r="U136" s="32" t="s">
        <v>1332</v>
      </c>
      <c r="V136" s="32" t="s">
        <v>1144</v>
      </c>
      <c r="W136" s="32" t="s">
        <v>1454</v>
      </c>
      <c r="X136" s="32" t="s">
        <v>1176</v>
      </c>
      <c r="Y136" s="32" t="s">
        <v>1443</v>
      </c>
      <c r="Z136" s="32" t="s">
        <v>1119</v>
      </c>
      <c r="AM136" s="32" t="s">
        <v>82</v>
      </c>
      <c r="AN136" s="32" t="s">
        <v>67</v>
      </c>
      <c r="AO136" s="32" t="s">
        <v>287</v>
      </c>
      <c r="AP136" s="32" t="s">
        <v>116</v>
      </c>
      <c r="AU136" s="32" t="s">
        <v>54</v>
      </c>
      <c r="AZ136" s="32" t="s">
        <v>1023</v>
      </c>
    </row>
    <row r="137" spans="1:55">
      <c r="A137" s="32" t="s">
        <v>597</v>
      </c>
      <c r="B137" s="32" t="s">
        <v>918</v>
      </c>
      <c r="C137" s="32" t="s">
        <v>919</v>
      </c>
      <c r="D137" s="32" t="s">
        <v>725</v>
      </c>
      <c r="F137" s="32" t="s">
        <v>116</v>
      </c>
      <c r="G137" s="32">
        <f t="shared" si="2"/>
        <v>5</v>
      </c>
      <c r="H137" s="32" t="s">
        <v>890</v>
      </c>
      <c r="I137" s="32" t="s">
        <v>660</v>
      </c>
      <c r="J137" s="34" t="s">
        <v>1215</v>
      </c>
      <c r="K137" s="32" t="s">
        <v>352</v>
      </c>
      <c r="L137" s="32" t="s">
        <v>352</v>
      </c>
      <c r="M137" s="32" t="s">
        <v>352</v>
      </c>
      <c r="N137" s="32" t="s">
        <v>352</v>
      </c>
      <c r="O137" s="32" t="s">
        <v>352</v>
      </c>
      <c r="P137" s="32" t="s">
        <v>352</v>
      </c>
      <c r="Q137" s="32" t="s">
        <v>1035</v>
      </c>
      <c r="R137" s="32" t="s">
        <v>352</v>
      </c>
      <c r="S137" s="32" t="s">
        <v>1062</v>
      </c>
      <c r="T137" s="32" t="s">
        <v>1026</v>
      </c>
      <c r="U137" s="32" t="s">
        <v>1036</v>
      </c>
      <c r="Z137" s="32" t="s">
        <v>1032</v>
      </c>
      <c r="AA137" s="32" t="s">
        <v>116</v>
      </c>
      <c r="AB137" s="32" t="s">
        <v>187</v>
      </c>
      <c r="AC137" s="32" t="s">
        <v>116</v>
      </c>
      <c r="AD137" s="32" t="s">
        <v>187</v>
      </c>
      <c r="AU137" s="32" t="s">
        <v>54</v>
      </c>
      <c r="AW137" s="32" t="s">
        <v>1087</v>
      </c>
      <c r="BB137" s="32" t="s">
        <v>1455</v>
      </c>
      <c r="BC137" s="32" t="s">
        <v>1456</v>
      </c>
    </row>
    <row r="138" spans="1:55">
      <c r="A138" s="32" t="s">
        <v>597</v>
      </c>
      <c r="B138" s="32" t="s">
        <v>927</v>
      </c>
      <c r="C138" s="32" t="s">
        <v>932</v>
      </c>
      <c r="D138" s="32" t="s">
        <v>1457</v>
      </c>
      <c r="F138" s="32" t="s">
        <v>55</v>
      </c>
      <c r="G138" s="32">
        <f t="shared" si="2"/>
        <v>4</v>
      </c>
      <c r="H138" s="32" t="s">
        <v>1458</v>
      </c>
      <c r="I138" s="32" t="s">
        <v>931</v>
      </c>
      <c r="J138" s="34" t="s">
        <v>1459</v>
      </c>
      <c r="K138" s="32" t="s">
        <v>352</v>
      </c>
      <c r="L138" s="32" t="s">
        <v>116</v>
      </c>
      <c r="M138" s="32" t="s">
        <v>352</v>
      </c>
      <c r="N138" s="32" t="s">
        <v>116</v>
      </c>
      <c r="O138" s="32" t="s">
        <v>352</v>
      </c>
      <c r="P138" s="32" t="s">
        <v>116</v>
      </c>
      <c r="Q138" s="32" t="s">
        <v>1035</v>
      </c>
      <c r="R138" s="32" t="s">
        <v>352</v>
      </c>
      <c r="S138" s="32" t="s">
        <v>1062</v>
      </c>
      <c r="T138" s="32" t="s">
        <v>1117</v>
      </c>
      <c r="U138" s="32" t="s">
        <v>1187</v>
      </c>
      <c r="W138" s="32" t="s">
        <v>1460</v>
      </c>
    </row>
    <row r="139" spans="1:55">
      <c r="A139" s="32" t="s">
        <v>597</v>
      </c>
      <c r="B139" s="32" t="s">
        <v>927</v>
      </c>
      <c r="C139" s="32" t="s">
        <v>716</v>
      </c>
      <c r="D139" s="32" t="s">
        <v>1461</v>
      </c>
      <c r="F139" s="32" t="s">
        <v>287</v>
      </c>
      <c r="G139" s="32">
        <f t="shared" si="2"/>
        <v>6</v>
      </c>
      <c r="H139" s="32" t="s">
        <v>930</v>
      </c>
      <c r="I139" s="32" t="s">
        <v>931</v>
      </c>
      <c r="J139" s="34" t="s">
        <v>1462</v>
      </c>
      <c r="K139" s="32" t="s">
        <v>352</v>
      </c>
      <c r="L139" s="32" t="s">
        <v>116</v>
      </c>
      <c r="M139" s="32" t="s">
        <v>116</v>
      </c>
      <c r="N139" s="32" t="s">
        <v>1025</v>
      </c>
      <c r="O139" s="32" t="s">
        <v>352</v>
      </c>
      <c r="P139" s="32" t="s">
        <v>302</v>
      </c>
      <c r="Q139" s="32" t="s">
        <v>1035</v>
      </c>
      <c r="R139" s="32" t="s">
        <v>1020</v>
      </c>
      <c r="S139" s="32" t="s">
        <v>1063</v>
      </c>
      <c r="T139" s="32" t="s">
        <v>1035</v>
      </c>
      <c r="U139" s="32" t="s">
        <v>1163</v>
      </c>
      <c r="V139" s="32" t="s">
        <v>1126</v>
      </c>
      <c r="W139" s="32" t="s">
        <v>1040</v>
      </c>
      <c r="X139" s="32" t="s">
        <v>1118</v>
      </c>
      <c r="Y139" s="32" t="s">
        <v>1067</v>
      </c>
    </row>
    <row r="140" spans="1:55">
      <c r="A140" s="32" t="s">
        <v>597</v>
      </c>
      <c r="B140" s="32" t="s">
        <v>927</v>
      </c>
      <c r="C140" s="32" t="s">
        <v>935</v>
      </c>
      <c r="D140" s="32" t="s">
        <v>795</v>
      </c>
      <c r="F140" s="32" t="s">
        <v>116</v>
      </c>
      <c r="G140" s="32">
        <f t="shared" si="2"/>
        <v>5</v>
      </c>
      <c r="H140" s="32" t="s">
        <v>930</v>
      </c>
      <c r="I140" s="32" t="s">
        <v>931</v>
      </c>
      <c r="J140" s="34" t="s">
        <v>1463</v>
      </c>
      <c r="K140" s="32" t="s">
        <v>352</v>
      </c>
      <c r="L140" s="32" t="s">
        <v>302</v>
      </c>
      <c r="M140" s="32" t="s">
        <v>352</v>
      </c>
      <c r="N140" s="32" t="s">
        <v>302</v>
      </c>
      <c r="O140" s="32" t="s">
        <v>352</v>
      </c>
      <c r="P140" s="32" t="s">
        <v>1464</v>
      </c>
      <c r="Q140" s="32" t="s">
        <v>1035</v>
      </c>
      <c r="R140" s="32" t="s">
        <v>1035</v>
      </c>
      <c r="S140" s="32" t="s">
        <v>1062</v>
      </c>
      <c r="T140" s="32" t="s">
        <v>1020</v>
      </c>
    </row>
    <row r="141" spans="1:55">
      <c r="A141" s="32" t="s">
        <v>597</v>
      </c>
      <c r="B141" s="32" t="s">
        <v>1465</v>
      </c>
      <c r="C141" s="32" t="s">
        <v>1466</v>
      </c>
      <c r="D141" s="32" t="s">
        <v>1467</v>
      </c>
      <c r="F141" s="32" t="s">
        <v>116</v>
      </c>
      <c r="G141" s="32">
        <f t="shared" si="2"/>
        <v>5</v>
      </c>
      <c r="H141" s="32" t="s">
        <v>1468</v>
      </c>
      <c r="I141" s="32" t="s">
        <v>936</v>
      </c>
      <c r="J141" s="34" t="s">
        <v>1469</v>
      </c>
      <c r="K141" s="32" t="s">
        <v>1020</v>
      </c>
      <c r="L141" s="32" t="s">
        <v>116</v>
      </c>
      <c r="M141" s="32" t="s">
        <v>116</v>
      </c>
      <c r="N141" s="32" t="s">
        <v>352</v>
      </c>
      <c r="O141" s="32" t="s">
        <v>352</v>
      </c>
      <c r="P141" s="32" t="s">
        <v>116</v>
      </c>
      <c r="Q141" s="32" t="s">
        <v>1035</v>
      </c>
      <c r="R141" s="32" t="s">
        <v>352</v>
      </c>
      <c r="S141" s="32" t="s">
        <v>1062</v>
      </c>
      <c r="T141" s="32" t="s">
        <v>1117</v>
      </c>
      <c r="U141" s="32" t="s">
        <v>1188</v>
      </c>
      <c r="V141" s="32" t="s">
        <v>1048</v>
      </c>
      <c r="W141" s="32" t="s">
        <v>1079</v>
      </c>
      <c r="X141" s="32" t="s">
        <v>1039</v>
      </c>
      <c r="Y141" s="32" t="s">
        <v>1165</v>
      </c>
      <c r="Z141" s="32" t="s">
        <v>1073</v>
      </c>
      <c r="AI141" s="32" t="s">
        <v>61</v>
      </c>
      <c r="AL141" s="32" t="s">
        <v>55</v>
      </c>
      <c r="AU141" s="32" t="s">
        <v>54</v>
      </c>
      <c r="AY141" s="32" t="s">
        <v>1177</v>
      </c>
    </row>
    <row r="142" spans="1:55">
      <c r="A142" s="32" t="s">
        <v>597</v>
      </c>
      <c r="B142" s="32" t="s">
        <v>1465</v>
      </c>
      <c r="C142" s="32" t="s">
        <v>940</v>
      </c>
      <c r="D142" s="32" t="s">
        <v>483</v>
      </c>
      <c r="F142" s="32" t="s">
        <v>116</v>
      </c>
      <c r="G142" s="32">
        <f t="shared" si="2"/>
        <v>5</v>
      </c>
      <c r="H142" s="32" t="s">
        <v>1468</v>
      </c>
      <c r="I142" s="32" t="s">
        <v>936</v>
      </c>
      <c r="J142" s="34" t="s">
        <v>1462</v>
      </c>
      <c r="K142" s="32" t="s">
        <v>352</v>
      </c>
      <c r="L142" s="32" t="s">
        <v>287</v>
      </c>
      <c r="M142" s="32" t="s">
        <v>352</v>
      </c>
      <c r="N142" s="32" t="s">
        <v>302</v>
      </c>
      <c r="O142" s="32" t="s">
        <v>302</v>
      </c>
      <c r="P142" s="32" t="s">
        <v>116</v>
      </c>
      <c r="Q142" s="32" t="s">
        <v>1020</v>
      </c>
      <c r="R142" s="32" t="s">
        <v>116</v>
      </c>
      <c r="S142" s="32" t="s">
        <v>1062</v>
      </c>
      <c r="T142" s="32" t="s">
        <v>1082</v>
      </c>
      <c r="U142" s="32" t="s">
        <v>1470</v>
      </c>
      <c r="V142" s="32" t="s">
        <v>1118</v>
      </c>
      <c r="W142" s="32" t="s">
        <v>1040</v>
      </c>
      <c r="X142" s="32" t="s">
        <v>1294</v>
      </c>
      <c r="Y142" s="32" t="s">
        <v>1084</v>
      </c>
      <c r="Z142" s="32" t="s">
        <v>1073</v>
      </c>
      <c r="AI142" s="32" t="s">
        <v>61</v>
      </c>
      <c r="AJ142" s="32" t="s">
        <v>187</v>
      </c>
      <c r="AK142" s="32" t="s">
        <v>82</v>
      </c>
      <c r="AL142" s="32" t="s">
        <v>287</v>
      </c>
      <c r="AU142" s="32" t="s">
        <v>54</v>
      </c>
      <c r="AY142" s="32" t="s">
        <v>1042</v>
      </c>
      <c r="BB142" s="32" t="s">
        <v>1471</v>
      </c>
      <c r="BC142" s="32" t="s">
        <v>1472</v>
      </c>
    </row>
    <row r="143" spans="1:55">
      <c r="A143" s="32" t="s">
        <v>166</v>
      </c>
      <c r="C143" s="32" t="s">
        <v>1473</v>
      </c>
      <c r="D143" s="32" t="s">
        <v>1474</v>
      </c>
      <c r="F143" s="32" t="s">
        <v>82</v>
      </c>
      <c r="G143" s="32">
        <f t="shared" si="2"/>
        <v>2</v>
      </c>
      <c r="H143" s="32" t="s">
        <v>1475</v>
      </c>
      <c r="I143" s="32" t="s">
        <v>936</v>
      </c>
      <c r="J143" s="34" t="s">
        <v>1634</v>
      </c>
      <c r="K143" s="32" t="s">
        <v>352</v>
      </c>
      <c r="L143" s="32" t="s">
        <v>116</v>
      </c>
      <c r="M143" s="32" t="s">
        <v>1020</v>
      </c>
      <c r="N143" s="32" t="s">
        <v>1020</v>
      </c>
      <c r="O143" s="32" t="s">
        <v>352</v>
      </c>
      <c r="P143" s="32" t="s">
        <v>287</v>
      </c>
      <c r="Q143" s="32" t="s">
        <v>1062</v>
      </c>
      <c r="R143" s="32" t="s">
        <v>352</v>
      </c>
      <c r="S143" s="32" t="s">
        <v>1020</v>
      </c>
      <c r="T143" s="32" t="s">
        <v>1082</v>
      </c>
      <c r="U143" s="32" t="s">
        <v>1635</v>
      </c>
      <c r="V143" s="32" t="s">
        <v>1027</v>
      </c>
      <c r="W143" s="32" t="s">
        <v>1388</v>
      </c>
      <c r="X143" s="32" t="s">
        <v>1476</v>
      </c>
      <c r="Y143" s="32" t="s">
        <v>1309</v>
      </c>
      <c r="Z143" s="32" t="s">
        <v>1119</v>
      </c>
      <c r="AA143" s="32" t="s">
        <v>82</v>
      </c>
      <c r="AB143" s="32" t="s">
        <v>116</v>
      </c>
      <c r="AC143" s="32" t="s">
        <v>55</v>
      </c>
      <c r="AD143" s="32" t="s">
        <v>82</v>
      </c>
      <c r="AU143" s="32" t="s">
        <v>54</v>
      </c>
      <c r="AZ143" s="32" t="s">
        <v>1048</v>
      </c>
    </row>
    <row r="144" spans="1:55">
      <c r="A144" s="32" t="s">
        <v>597</v>
      </c>
      <c r="B144" s="32" t="s">
        <v>1477</v>
      </c>
      <c r="C144" s="32" t="s">
        <v>1478</v>
      </c>
      <c r="D144" s="32" t="s">
        <v>483</v>
      </c>
      <c r="F144" s="32" t="s">
        <v>55</v>
      </c>
      <c r="G144" s="32">
        <f t="shared" si="2"/>
        <v>4</v>
      </c>
      <c r="H144" s="32" t="s">
        <v>1479</v>
      </c>
      <c r="I144" s="32" t="s">
        <v>955</v>
      </c>
      <c r="J144" s="34" t="s">
        <v>1124</v>
      </c>
      <c r="K144" s="32" t="s">
        <v>352</v>
      </c>
      <c r="L144" s="32" t="s">
        <v>116</v>
      </c>
      <c r="M144" s="32" t="s">
        <v>1020</v>
      </c>
      <c r="N144" s="32" t="s">
        <v>1035</v>
      </c>
      <c r="O144" s="32" t="s">
        <v>302</v>
      </c>
      <c r="P144" s="32" t="s">
        <v>352</v>
      </c>
      <c r="Q144" s="32" t="s">
        <v>1021</v>
      </c>
      <c r="R144" s="32" t="s">
        <v>1025</v>
      </c>
      <c r="S144" s="32" t="s">
        <v>302</v>
      </c>
      <c r="T144" s="32" t="s">
        <v>1020</v>
      </c>
    </row>
    <row r="145" spans="1:55">
      <c r="A145" s="32" t="s">
        <v>597</v>
      </c>
      <c r="B145" s="32" t="s">
        <v>1477</v>
      </c>
      <c r="C145" s="32" t="s">
        <v>1480</v>
      </c>
      <c r="D145" s="32" t="s">
        <v>812</v>
      </c>
      <c r="F145" s="32" t="s">
        <v>287</v>
      </c>
      <c r="G145" s="32">
        <f t="shared" si="2"/>
        <v>6</v>
      </c>
      <c r="H145" s="32" t="s">
        <v>952</v>
      </c>
      <c r="I145" s="32" t="s">
        <v>955</v>
      </c>
      <c r="J145" s="34" t="s">
        <v>1481</v>
      </c>
      <c r="K145" s="32" t="s">
        <v>352</v>
      </c>
      <c r="L145" s="32" t="s">
        <v>287</v>
      </c>
      <c r="M145" s="32" t="s">
        <v>352</v>
      </c>
      <c r="N145" s="32" t="s">
        <v>352</v>
      </c>
      <c r="O145" s="32" t="s">
        <v>1020</v>
      </c>
      <c r="P145" s="32" t="s">
        <v>1020</v>
      </c>
      <c r="Q145" s="32" t="s">
        <v>1035</v>
      </c>
      <c r="R145" s="32" t="s">
        <v>302</v>
      </c>
      <c r="S145" s="32" t="s">
        <v>1025</v>
      </c>
      <c r="T145" s="32" t="s">
        <v>1021</v>
      </c>
    </row>
    <row r="146" spans="1:55">
      <c r="A146" s="32" t="s">
        <v>597</v>
      </c>
      <c r="B146" s="32" t="s">
        <v>1477</v>
      </c>
      <c r="C146" s="32" t="s">
        <v>1482</v>
      </c>
      <c r="D146" s="32" t="s">
        <v>1483</v>
      </c>
      <c r="F146" s="32" t="s">
        <v>287</v>
      </c>
      <c r="G146" s="32">
        <f t="shared" si="2"/>
        <v>6</v>
      </c>
      <c r="H146" s="32" t="s">
        <v>952</v>
      </c>
      <c r="I146" s="32" t="s">
        <v>660</v>
      </c>
      <c r="J146" s="34" t="s">
        <v>1207</v>
      </c>
      <c r="K146" s="32" t="s">
        <v>352</v>
      </c>
      <c r="L146" s="32" t="s">
        <v>116</v>
      </c>
      <c r="M146" s="32" t="s">
        <v>352</v>
      </c>
      <c r="N146" s="32" t="s">
        <v>352</v>
      </c>
      <c r="O146" s="32" t="s">
        <v>352</v>
      </c>
      <c r="P146" s="32" t="s">
        <v>116</v>
      </c>
      <c r="Q146" s="32" t="s">
        <v>1035</v>
      </c>
      <c r="R146" s="32" t="s">
        <v>352</v>
      </c>
      <c r="S146" s="32" t="s">
        <v>1062</v>
      </c>
      <c r="T146" s="32" t="s">
        <v>1117</v>
      </c>
    </row>
    <row r="147" spans="1:55">
      <c r="A147" s="32" t="s">
        <v>597</v>
      </c>
      <c r="B147" s="32" t="s">
        <v>1477</v>
      </c>
      <c r="C147" s="32" t="s">
        <v>1484</v>
      </c>
      <c r="D147" s="32" t="s">
        <v>792</v>
      </c>
      <c r="F147" s="32" t="s">
        <v>116</v>
      </c>
      <c r="G147" s="32">
        <f t="shared" si="2"/>
        <v>5</v>
      </c>
      <c r="H147" s="32" t="s">
        <v>952</v>
      </c>
      <c r="I147" s="32" t="s">
        <v>660</v>
      </c>
      <c r="J147" s="34" t="s">
        <v>1485</v>
      </c>
      <c r="K147" s="32" t="s">
        <v>352</v>
      </c>
      <c r="L147" s="32" t="s">
        <v>352</v>
      </c>
      <c r="M147" s="32" t="s">
        <v>287</v>
      </c>
      <c r="N147" s="32" t="s">
        <v>352</v>
      </c>
      <c r="O147" s="32" t="s">
        <v>1020</v>
      </c>
      <c r="P147" s="32" t="s">
        <v>1020</v>
      </c>
      <c r="Q147" s="32" t="s">
        <v>1020</v>
      </c>
      <c r="R147" s="32" t="s">
        <v>302</v>
      </c>
      <c r="S147" s="32" t="s">
        <v>1021</v>
      </c>
      <c r="T147" s="32" t="s">
        <v>1035</v>
      </c>
      <c r="V147" s="32" t="s">
        <v>1048</v>
      </c>
      <c r="W147" s="32" t="s">
        <v>1409</v>
      </c>
      <c r="X147" s="32" t="s">
        <v>1409</v>
      </c>
    </row>
    <row r="148" spans="1:55">
      <c r="A148" s="32" t="s">
        <v>597</v>
      </c>
      <c r="B148" s="32" t="s">
        <v>1486</v>
      </c>
      <c r="C148" s="32" t="s">
        <v>943</v>
      </c>
      <c r="D148" s="32" t="s">
        <v>483</v>
      </c>
      <c r="F148" s="32" t="s">
        <v>116</v>
      </c>
      <c r="G148" s="32">
        <f t="shared" si="2"/>
        <v>5</v>
      </c>
      <c r="H148" s="32" t="s">
        <v>944</v>
      </c>
      <c r="J148" s="34" t="s">
        <v>1262</v>
      </c>
      <c r="K148" s="32" t="s">
        <v>302</v>
      </c>
      <c r="L148" s="32" t="s">
        <v>352</v>
      </c>
      <c r="M148" s="32" t="s">
        <v>352</v>
      </c>
      <c r="N148" s="32" t="s">
        <v>352</v>
      </c>
      <c r="O148" s="32" t="s">
        <v>302</v>
      </c>
      <c r="P148" s="32" t="s">
        <v>352</v>
      </c>
      <c r="Q148" s="32" t="s">
        <v>1035</v>
      </c>
      <c r="R148" s="32" t="s">
        <v>352</v>
      </c>
      <c r="S148" s="32" t="s">
        <v>1035</v>
      </c>
      <c r="T148" s="32" t="s">
        <v>1026</v>
      </c>
      <c r="U148" s="32" t="s">
        <v>1218</v>
      </c>
      <c r="V148" s="32" t="s">
        <v>1089</v>
      </c>
      <c r="W148" s="32" t="s">
        <v>1066</v>
      </c>
      <c r="X148" s="32" t="s">
        <v>1089</v>
      </c>
      <c r="Y148" s="32" t="s">
        <v>1084</v>
      </c>
    </row>
    <row r="149" spans="1:55">
      <c r="A149" s="32" t="s">
        <v>161</v>
      </c>
      <c r="B149" s="32" t="s">
        <v>1486</v>
      </c>
      <c r="C149" s="32" t="s">
        <v>1487</v>
      </c>
      <c r="D149" s="32" t="s">
        <v>1488</v>
      </c>
      <c r="F149" s="32" t="s">
        <v>287</v>
      </c>
      <c r="G149" s="32">
        <f t="shared" si="2"/>
        <v>6</v>
      </c>
      <c r="H149" s="32" t="s">
        <v>1489</v>
      </c>
      <c r="I149" s="32" t="s">
        <v>1490</v>
      </c>
      <c r="J149" s="34" t="s">
        <v>1491</v>
      </c>
      <c r="K149" s="32" t="s">
        <v>1020</v>
      </c>
      <c r="L149" s="32" t="s">
        <v>116</v>
      </c>
      <c r="M149" s="32" t="s">
        <v>352</v>
      </c>
      <c r="N149" s="32" t="s">
        <v>352</v>
      </c>
      <c r="O149" s="32" t="s">
        <v>1020</v>
      </c>
      <c r="P149" s="32" t="s">
        <v>1020</v>
      </c>
      <c r="Q149" s="32" t="s">
        <v>1035</v>
      </c>
      <c r="R149" s="32" t="s">
        <v>352</v>
      </c>
      <c r="S149" s="32" t="s">
        <v>1020</v>
      </c>
      <c r="T149" s="32" t="s">
        <v>1026</v>
      </c>
      <c r="U149" s="32" t="s">
        <v>1227</v>
      </c>
      <c r="V149" s="32" t="s">
        <v>1183</v>
      </c>
      <c r="W149" s="32" t="s">
        <v>1227</v>
      </c>
      <c r="X149" s="32" t="s">
        <v>1238</v>
      </c>
      <c r="Y149" s="32" t="s">
        <v>1101</v>
      </c>
      <c r="BB149" s="32" t="s">
        <v>1492</v>
      </c>
      <c r="BC149" s="32" t="s">
        <v>1493</v>
      </c>
    </row>
    <row r="150" spans="1:55">
      <c r="A150" s="32" t="s">
        <v>161</v>
      </c>
      <c r="B150" s="32" t="s">
        <v>1494</v>
      </c>
      <c r="C150" s="32" t="s">
        <v>1495</v>
      </c>
      <c r="D150" s="32" t="s">
        <v>1496</v>
      </c>
      <c r="F150" s="32">
        <v>24</v>
      </c>
      <c r="G150" s="32">
        <f t="shared" si="2"/>
        <v>24</v>
      </c>
      <c r="H150" s="32" t="s">
        <v>1497</v>
      </c>
      <c r="I150" s="32" t="s">
        <v>1498</v>
      </c>
      <c r="J150" s="34" t="s">
        <v>1499</v>
      </c>
      <c r="O150" s="32" t="s">
        <v>1500</v>
      </c>
      <c r="P150" s="32" t="s">
        <v>1501</v>
      </c>
      <c r="W150" s="32" t="s">
        <v>1227</v>
      </c>
      <c r="Z150" s="32" t="s">
        <v>1073</v>
      </c>
      <c r="AK150" s="32" t="s">
        <v>82</v>
      </c>
      <c r="AU150" s="32" t="s">
        <v>54</v>
      </c>
      <c r="AY150" s="32" t="s">
        <v>1227</v>
      </c>
      <c r="BB150" s="32" t="s">
        <v>1503</v>
      </c>
    </row>
    <row r="151" spans="1:55">
      <c r="A151" s="32" t="s">
        <v>161</v>
      </c>
      <c r="B151" s="32" t="s">
        <v>1486</v>
      </c>
      <c r="C151" s="32" t="s">
        <v>1504</v>
      </c>
      <c r="G151" s="32">
        <f t="shared" si="2"/>
        <v>0</v>
      </c>
      <c r="J151" s="34" t="s">
        <v>1636</v>
      </c>
    </row>
    <row r="152" spans="1:55">
      <c r="A152" s="32" t="s">
        <v>161</v>
      </c>
      <c r="B152" s="32" t="s">
        <v>1505</v>
      </c>
      <c r="C152" s="32" t="s">
        <v>1506</v>
      </c>
      <c r="D152" s="32" t="s">
        <v>1507</v>
      </c>
      <c r="F152" s="32" t="s">
        <v>116</v>
      </c>
      <c r="G152" s="32">
        <f t="shared" si="2"/>
        <v>5</v>
      </c>
      <c r="H152" s="32" t="s">
        <v>946</v>
      </c>
      <c r="I152" s="32" t="s">
        <v>660</v>
      </c>
      <c r="J152" s="34" t="s">
        <v>1508</v>
      </c>
      <c r="U152" s="32" t="s">
        <v>1187</v>
      </c>
      <c r="V152" s="32" t="s">
        <v>1167</v>
      </c>
      <c r="W152" s="32" t="s">
        <v>1027</v>
      </c>
      <c r="X152" s="32" t="s">
        <v>1037</v>
      </c>
      <c r="Y152" s="32" t="s">
        <v>1509</v>
      </c>
    </row>
    <row r="153" spans="1:55">
      <c r="A153" s="32" t="s">
        <v>161</v>
      </c>
      <c r="B153" s="32" t="s">
        <v>1505</v>
      </c>
      <c r="C153" s="32" t="s">
        <v>1510</v>
      </c>
      <c r="D153" s="32" t="s">
        <v>625</v>
      </c>
      <c r="F153" s="32" t="s">
        <v>55</v>
      </c>
      <c r="G153" s="32">
        <f t="shared" si="2"/>
        <v>4</v>
      </c>
      <c r="H153" s="32" t="s">
        <v>1511</v>
      </c>
      <c r="I153" s="32" t="s">
        <v>1512</v>
      </c>
      <c r="J153" s="34" t="s">
        <v>1513</v>
      </c>
      <c r="U153" s="32" t="s">
        <v>1637</v>
      </c>
      <c r="W153" s="32" t="s">
        <v>1039</v>
      </c>
      <c r="X153" s="32" t="s">
        <v>1144</v>
      </c>
      <c r="Z153" s="32" t="s">
        <v>1514</v>
      </c>
    </row>
    <row r="154" spans="1:55">
      <c r="A154" s="32" t="s">
        <v>161</v>
      </c>
      <c r="B154" s="32" t="s">
        <v>1505</v>
      </c>
      <c r="C154" s="32" t="s">
        <v>1515</v>
      </c>
      <c r="D154" s="32" t="s">
        <v>1516</v>
      </c>
      <c r="F154" s="32" t="s">
        <v>287</v>
      </c>
      <c r="G154" s="32">
        <f t="shared" si="2"/>
        <v>6</v>
      </c>
      <c r="H154" s="32" t="s">
        <v>946</v>
      </c>
      <c r="I154" s="32" t="s">
        <v>1517</v>
      </c>
      <c r="J154" s="34" t="s">
        <v>1518</v>
      </c>
      <c r="K154" s="32" t="s">
        <v>1519</v>
      </c>
      <c r="L154" s="32" t="s">
        <v>1520</v>
      </c>
      <c r="M154" s="32" t="s">
        <v>1521</v>
      </c>
      <c r="N154" s="32" t="s">
        <v>1522</v>
      </c>
      <c r="O154" s="32" t="s">
        <v>1521</v>
      </c>
      <c r="P154" s="32" t="s">
        <v>1501</v>
      </c>
      <c r="Q154" s="32" t="s">
        <v>1523</v>
      </c>
      <c r="R154" s="32" t="s">
        <v>1524</v>
      </c>
      <c r="S154" s="32" t="s">
        <v>1525</v>
      </c>
      <c r="T154" s="32" t="s">
        <v>1526</v>
      </c>
      <c r="U154" s="32" t="s">
        <v>1238</v>
      </c>
      <c r="V154" s="32" t="s">
        <v>1084</v>
      </c>
      <c r="W154" s="32" t="s">
        <v>1145</v>
      </c>
      <c r="X154" s="32" t="s">
        <v>1527</v>
      </c>
      <c r="Y154" s="32" t="s">
        <v>1183</v>
      </c>
    </row>
    <row r="155" spans="1:55">
      <c r="A155" s="32" t="s">
        <v>597</v>
      </c>
      <c r="B155" s="32" t="s">
        <v>1505</v>
      </c>
      <c r="C155" s="32" t="s">
        <v>953</v>
      </c>
      <c r="D155" s="32" t="s">
        <v>730</v>
      </c>
      <c r="F155" s="32" t="s">
        <v>287</v>
      </c>
      <c r="G155" s="32">
        <f t="shared" si="2"/>
        <v>6</v>
      </c>
      <c r="H155" s="32" t="s">
        <v>946</v>
      </c>
      <c r="I155" s="32" t="s">
        <v>955</v>
      </c>
      <c r="J155" s="34" t="s">
        <v>1528</v>
      </c>
      <c r="K155" s="32" t="s">
        <v>352</v>
      </c>
      <c r="L155" s="32" t="s">
        <v>352</v>
      </c>
      <c r="M155" s="32" t="s">
        <v>287</v>
      </c>
      <c r="N155" s="32" t="s">
        <v>352</v>
      </c>
      <c r="O155" s="32" t="s">
        <v>302</v>
      </c>
      <c r="P155" s="32" t="s">
        <v>1020</v>
      </c>
      <c r="Q155" s="32" t="s">
        <v>1021</v>
      </c>
      <c r="R155" s="32" t="s">
        <v>1021</v>
      </c>
      <c r="S155" s="32" t="s">
        <v>1025</v>
      </c>
      <c r="T155" s="32" t="s">
        <v>1062</v>
      </c>
      <c r="U155" s="32" t="s">
        <v>1143</v>
      </c>
      <c r="V155" s="32" t="s">
        <v>1092</v>
      </c>
      <c r="W155" s="32" t="s">
        <v>1529</v>
      </c>
      <c r="X155" s="32" t="s">
        <v>1188</v>
      </c>
      <c r="Y155" s="32" t="s">
        <v>1090</v>
      </c>
      <c r="BB155" s="32" t="s">
        <v>1530</v>
      </c>
      <c r="BC155" s="32" t="s">
        <v>1531</v>
      </c>
    </row>
    <row r="156" spans="1:55">
      <c r="A156" s="32" t="s">
        <v>597</v>
      </c>
      <c r="B156" s="32" t="s">
        <v>1505</v>
      </c>
      <c r="C156" s="32" t="s">
        <v>958</v>
      </c>
      <c r="D156" s="32" t="s">
        <v>826</v>
      </c>
      <c r="F156" s="32" t="s">
        <v>116</v>
      </c>
      <c r="G156" s="32">
        <f t="shared" si="2"/>
        <v>5</v>
      </c>
      <c r="H156" s="32" t="s">
        <v>946</v>
      </c>
      <c r="I156" s="32" t="s">
        <v>955</v>
      </c>
      <c r="J156" s="34" t="s">
        <v>1532</v>
      </c>
      <c r="K156" s="32" t="s">
        <v>67</v>
      </c>
      <c r="L156" s="32" t="s">
        <v>116</v>
      </c>
      <c r="M156" s="32" t="s">
        <v>352</v>
      </c>
      <c r="N156" s="32" t="s">
        <v>352</v>
      </c>
      <c r="O156" s="32" t="s">
        <v>1020</v>
      </c>
      <c r="P156" s="32" t="s">
        <v>1020</v>
      </c>
      <c r="Q156" s="32" t="s">
        <v>1025</v>
      </c>
      <c r="R156" s="32" t="s">
        <v>1020</v>
      </c>
      <c r="S156" s="32" t="s">
        <v>1035</v>
      </c>
      <c r="T156" s="32" t="s">
        <v>1025</v>
      </c>
      <c r="U156" s="32" t="s">
        <v>1533</v>
      </c>
      <c r="W156" s="32" t="s">
        <v>1113</v>
      </c>
      <c r="X156" s="32" t="s">
        <v>1243</v>
      </c>
      <c r="Y156" s="32" t="s">
        <v>1309</v>
      </c>
    </row>
    <row r="157" spans="1:55">
      <c r="A157" s="32" t="s">
        <v>597</v>
      </c>
      <c r="B157" s="32" t="s">
        <v>1465</v>
      </c>
      <c r="D157" s="32" t="s">
        <v>830</v>
      </c>
      <c r="F157" s="32" t="s">
        <v>116</v>
      </c>
      <c r="G157" s="32">
        <f t="shared" si="2"/>
        <v>5</v>
      </c>
      <c r="H157" s="32" t="s">
        <v>1468</v>
      </c>
      <c r="I157" s="32" t="s">
        <v>936</v>
      </c>
      <c r="J157" s="34" t="s">
        <v>1534</v>
      </c>
      <c r="K157" s="32" t="s">
        <v>352</v>
      </c>
      <c r="L157" s="32" t="s">
        <v>116</v>
      </c>
      <c r="M157" s="32" t="s">
        <v>352</v>
      </c>
      <c r="N157" s="32" t="s">
        <v>352</v>
      </c>
      <c r="O157" s="32" t="s">
        <v>302</v>
      </c>
      <c r="P157" s="32" t="s">
        <v>302</v>
      </c>
      <c r="Q157" s="32" t="s">
        <v>1021</v>
      </c>
      <c r="R157" s="32" t="s">
        <v>1020</v>
      </c>
      <c r="S157" s="32" t="s">
        <v>1020</v>
      </c>
      <c r="T157" s="32" t="s">
        <v>1026</v>
      </c>
      <c r="U157" s="32" t="s">
        <v>1163</v>
      </c>
      <c r="V157" s="32" t="s">
        <v>1222</v>
      </c>
      <c r="W157" s="32" t="s">
        <v>1332</v>
      </c>
      <c r="X157" s="32" t="s">
        <v>1101</v>
      </c>
      <c r="Y157" s="32" t="s">
        <v>1129</v>
      </c>
      <c r="Z157" s="32" t="s">
        <v>1073</v>
      </c>
      <c r="AI157" s="32" t="s">
        <v>67</v>
      </c>
      <c r="AJ157" s="32" t="s">
        <v>82</v>
      </c>
      <c r="AK157" s="32" t="s">
        <v>82</v>
      </c>
      <c r="AL157" s="32" t="s">
        <v>55</v>
      </c>
      <c r="AU157" s="32" t="s">
        <v>54</v>
      </c>
      <c r="AY157" s="32" t="s">
        <v>1128</v>
      </c>
    </row>
    <row r="158" spans="1:55">
      <c r="A158" s="32" t="s">
        <v>597</v>
      </c>
      <c r="B158" s="32" t="s">
        <v>1477</v>
      </c>
      <c r="D158" s="32" t="s">
        <v>761</v>
      </c>
      <c r="F158" s="32" t="s">
        <v>116</v>
      </c>
      <c r="G158" s="32">
        <f t="shared" si="2"/>
        <v>5</v>
      </c>
      <c r="H158" s="32" t="s">
        <v>1535</v>
      </c>
      <c r="I158" s="32" t="s">
        <v>955</v>
      </c>
      <c r="J158" s="34" t="s">
        <v>1638</v>
      </c>
      <c r="K158" s="32" t="s">
        <v>352</v>
      </c>
      <c r="L158" s="32" t="s">
        <v>352</v>
      </c>
      <c r="M158" s="32" t="s">
        <v>352</v>
      </c>
      <c r="N158" s="32" t="s">
        <v>352</v>
      </c>
      <c r="O158" s="32" t="s">
        <v>1035</v>
      </c>
      <c r="P158" s="32" t="s">
        <v>116</v>
      </c>
      <c r="Q158" s="32" t="s">
        <v>1035</v>
      </c>
      <c r="R158" s="32" t="s">
        <v>1020</v>
      </c>
      <c r="S158" s="32" t="s">
        <v>1035</v>
      </c>
      <c r="T158" s="32" t="s">
        <v>1021</v>
      </c>
    </row>
    <row r="159" spans="1:55">
      <c r="A159" s="32" t="s">
        <v>597</v>
      </c>
      <c r="B159" s="32" t="s">
        <v>1477</v>
      </c>
      <c r="D159" s="32" t="s">
        <v>730</v>
      </c>
      <c r="G159" s="32">
        <f t="shared" si="2"/>
        <v>0</v>
      </c>
      <c r="H159" s="32" t="s">
        <v>952</v>
      </c>
      <c r="I159" s="32" t="s">
        <v>660</v>
      </c>
      <c r="J159" s="34" t="s">
        <v>1290</v>
      </c>
      <c r="K159" s="32" t="s">
        <v>1035</v>
      </c>
      <c r="L159" s="32" t="s">
        <v>302</v>
      </c>
      <c r="M159" s="32" t="s">
        <v>352</v>
      </c>
      <c r="N159" s="32" t="s">
        <v>352</v>
      </c>
      <c r="O159" s="32" t="s">
        <v>1035</v>
      </c>
      <c r="P159" s="32" t="s">
        <v>116</v>
      </c>
      <c r="Q159" s="32" t="s">
        <v>1035</v>
      </c>
      <c r="R159" s="32" t="s">
        <v>1536</v>
      </c>
      <c r="S159" s="32" t="s">
        <v>352</v>
      </c>
      <c r="T159" s="32" t="s">
        <v>1082</v>
      </c>
    </row>
    <row r="160" spans="1:55">
      <c r="A160" s="32" t="s">
        <v>597</v>
      </c>
      <c r="B160" s="32" t="s">
        <v>1465</v>
      </c>
      <c r="F160" s="32" t="s">
        <v>61</v>
      </c>
      <c r="G160" s="32">
        <f t="shared" si="2"/>
        <v>3</v>
      </c>
      <c r="H160" s="32" t="s">
        <v>1468</v>
      </c>
      <c r="I160" s="32" t="s">
        <v>936</v>
      </c>
      <c r="J160" s="34" t="s">
        <v>1105</v>
      </c>
      <c r="K160" s="32" t="s">
        <v>352</v>
      </c>
      <c r="L160" s="32" t="s">
        <v>352</v>
      </c>
      <c r="M160" s="32" t="s">
        <v>352</v>
      </c>
      <c r="N160" s="32" t="s">
        <v>116</v>
      </c>
      <c r="O160" s="32" t="s">
        <v>352</v>
      </c>
      <c r="P160" s="32" t="s">
        <v>302</v>
      </c>
      <c r="Q160" s="32" t="s">
        <v>1035</v>
      </c>
      <c r="R160" s="32" t="s">
        <v>352</v>
      </c>
      <c r="S160" s="32" t="s">
        <v>1062</v>
      </c>
      <c r="T160" s="32" t="s">
        <v>1063</v>
      </c>
      <c r="U160" s="32" t="s">
        <v>1039</v>
      </c>
      <c r="V160" s="32" t="s">
        <v>1058</v>
      </c>
      <c r="W160" s="32" t="s">
        <v>1375</v>
      </c>
      <c r="X160" s="32" t="s">
        <v>1537</v>
      </c>
      <c r="Y160" s="32" t="s">
        <v>1244</v>
      </c>
      <c r="Z160" s="32" t="s">
        <v>1032</v>
      </c>
      <c r="AA160" s="32" t="s">
        <v>61</v>
      </c>
      <c r="AB160" s="32" t="s">
        <v>61</v>
      </c>
      <c r="AC160" s="32" t="s">
        <v>61</v>
      </c>
      <c r="AD160" s="32" t="s">
        <v>61</v>
      </c>
      <c r="AU160" s="32" t="s">
        <v>54</v>
      </c>
      <c r="AW160" s="32" t="s">
        <v>1087</v>
      </c>
    </row>
    <row r="161" spans="1:25">
      <c r="A161" s="32" t="s">
        <v>161</v>
      </c>
      <c r="B161" s="32" t="s">
        <v>1505</v>
      </c>
      <c r="G161" s="32">
        <f t="shared" si="2"/>
        <v>0</v>
      </c>
      <c r="H161" s="32" t="s">
        <v>1538</v>
      </c>
      <c r="J161" s="34"/>
    </row>
    <row r="162" spans="1:25">
      <c r="A162" s="32" t="s">
        <v>161</v>
      </c>
      <c r="B162" s="32" t="s">
        <v>892</v>
      </c>
      <c r="G162" s="32">
        <f t="shared" si="2"/>
        <v>0</v>
      </c>
      <c r="J162" s="34" t="s">
        <v>1130</v>
      </c>
    </row>
    <row r="163" spans="1:25">
      <c r="A163" s="32" t="s">
        <v>35</v>
      </c>
      <c r="G163" s="32">
        <f t="shared" si="2"/>
        <v>0</v>
      </c>
      <c r="U163" s="32" t="s">
        <v>1539</v>
      </c>
      <c r="V163" s="32" t="s">
        <v>1540</v>
      </c>
      <c r="W163" s="32" t="s">
        <v>1430</v>
      </c>
      <c r="X163" s="32" t="s">
        <v>1412</v>
      </c>
      <c r="Y163" s="32" t="s">
        <v>1541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workbookViewId="0">
      <selection activeCell="A11" sqref="A11"/>
    </sheetView>
  </sheetViews>
  <sheetFormatPr defaultRowHeight="15"/>
  <cols>
    <col min="1" max="1" width="31.28515625" customWidth="1"/>
    <col min="2" max="2" width="8.140625" customWidth="1"/>
    <col min="3" max="3" width="18" customWidth="1"/>
    <col min="6" max="6" width="3.140625" style="4" customWidth="1"/>
  </cols>
  <sheetData>
    <row r="1" spans="1:11" s="3" customFormat="1">
      <c r="B1" s="3" t="s">
        <v>1542</v>
      </c>
      <c r="C1" s="3" t="s">
        <v>1547</v>
      </c>
      <c r="D1" s="3" t="s">
        <v>574</v>
      </c>
      <c r="E1" s="3" t="s">
        <v>689</v>
      </c>
      <c r="F1" s="36"/>
      <c r="G1" s="3" t="s">
        <v>1549</v>
      </c>
      <c r="H1" s="3" t="s">
        <v>1547</v>
      </c>
      <c r="I1" s="3" t="s">
        <v>572</v>
      </c>
      <c r="J1" s="3" t="s">
        <v>689</v>
      </c>
    </row>
    <row r="2" spans="1:11">
      <c r="B2" s="1" t="s">
        <v>1548</v>
      </c>
      <c r="C2" s="1" t="s">
        <v>1548</v>
      </c>
      <c r="D2" s="1" t="s">
        <v>1548</v>
      </c>
      <c r="E2" s="1" t="s">
        <v>1548</v>
      </c>
      <c r="G2" s="1" t="s">
        <v>1550</v>
      </c>
      <c r="H2" s="1" t="s">
        <v>1550</v>
      </c>
      <c r="I2" s="1" t="s">
        <v>1550</v>
      </c>
      <c r="J2" s="1" t="s">
        <v>1550</v>
      </c>
    </row>
    <row r="3" spans="1:11">
      <c r="A3" s="1" t="s">
        <v>381</v>
      </c>
      <c r="B3">
        <v>3</v>
      </c>
      <c r="C3" s="13">
        <f>COUNTIF(InPerson!Q2:Q620,"American Indian or Alaska Native ")</f>
        <v>2</v>
      </c>
      <c r="D3">
        <f t="shared" ref="D3:D7" si="0">B3+C3</f>
        <v>5</v>
      </c>
      <c r="E3" s="13">
        <v>1946</v>
      </c>
      <c r="G3">
        <f>(B3/B8)*100</f>
        <v>0.79365079365079361</v>
      </c>
      <c r="H3">
        <f>(C3/C8)*100</f>
        <v>0.34071550255536626</v>
      </c>
      <c r="I3">
        <f>(D3/D8)*100</f>
        <v>0.5181347150259068</v>
      </c>
      <c r="J3">
        <f>(E3/E8)*100</f>
        <v>0.27332689109622904</v>
      </c>
      <c r="K3" t="s">
        <v>1642</v>
      </c>
    </row>
    <row r="4" spans="1:11">
      <c r="A4" t="s">
        <v>186</v>
      </c>
      <c r="B4">
        <v>3</v>
      </c>
      <c r="C4" s="13">
        <f>COUNTIF(InPerson!Q2:Q620,"Asian or Asian American")</f>
        <v>37</v>
      </c>
      <c r="D4">
        <f t="shared" si="0"/>
        <v>40</v>
      </c>
      <c r="E4" s="13">
        <v>55142</v>
      </c>
      <c r="G4">
        <f>(B4/B8)*100</f>
        <v>0.79365079365079361</v>
      </c>
      <c r="H4">
        <f>(C4/C8)*100</f>
        <v>6.3032367972742751</v>
      </c>
      <c r="I4">
        <f>(D4/D8)*100</f>
        <v>4.1450777202072544</v>
      </c>
      <c r="J4">
        <f>(E4/E8)*100</f>
        <v>7.7450110117308641</v>
      </c>
    </row>
    <row r="5" spans="1:11">
      <c r="A5" s="1" t="s">
        <v>107</v>
      </c>
      <c r="B5">
        <v>276</v>
      </c>
      <c r="C5" s="13">
        <f>COUNTIF(InPerson!Q2:Q620,"White or Caucasian ")</f>
        <v>340</v>
      </c>
      <c r="D5">
        <f t="shared" si="0"/>
        <v>616</v>
      </c>
      <c r="E5" s="13">
        <v>360270</v>
      </c>
      <c r="G5">
        <f>(B5/B8)*100</f>
        <v>73.015873015873012</v>
      </c>
      <c r="H5">
        <f>(C5/C8)*100</f>
        <v>57.921635434412266</v>
      </c>
      <c r="I5">
        <f>(D5/D8)*100</f>
        <v>63.834196891191709</v>
      </c>
      <c r="J5">
        <f>(E5/E8)*100</f>
        <v>50.60199334801564</v>
      </c>
    </row>
    <row r="6" spans="1:11">
      <c r="A6" t="s">
        <v>101</v>
      </c>
      <c r="B6">
        <v>87</v>
      </c>
      <c r="C6" s="13">
        <f>COUNTIF(InPerson!Q2:Q620,"Black or African American")</f>
        <v>188</v>
      </c>
      <c r="D6">
        <f t="shared" si="0"/>
        <v>275</v>
      </c>
      <c r="E6" s="13">
        <v>292104</v>
      </c>
      <c r="G6">
        <f>(B6/B8)*100</f>
        <v>23.015873015873016</v>
      </c>
      <c r="H6">
        <f>(C6/C8)*100</f>
        <v>32.027257240204435</v>
      </c>
      <c r="I6">
        <f>(D6/D8)*100</f>
        <v>28.497409326424872</v>
      </c>
      <c r="J6">
        <f>(E6/E8)*100</f>
        <v>41.02768663760169</v>
      </c>
    </row>
    <row r="7" spans="1:11">
      <c r="A7" t="s">
        <v>42</v>
      </c>
      <c r="B7">
        <v>9</v>
      </c>
      <c r="C7" s="13">
        <f>COUNTIF(InPerson!Q2:Q620,"Some Other Race")</f>
        <v>20</v>
      </c>
      <c r="D7">
        <f t="shared" si="0"/>
        <v>29</v>
      </c>
      <c r="E7" s="13">
        <v>2506</v>
      </c>
      <c r="G7">
        <f>(B7/B8)*100</f>
        <v>2.3809523809523809</v>
      </c>
      <c r="H7">
        <f>(C7/C8)*100</f>
        <v>3.4071550255536627</v>
      </c>
      <c r="I7">
        <f>(D7/D8)*100</f>
        <v>3.0051813471502591</v>
      </c>
      <c r="J7">
        <f>(E7/E8)*100</f>
        <v>0.35198211155557552</v>
      </c>
    </row>
    <row r="8" spans="1:11">
      <c r="A8" s="3" t="s">
        <v>572</v>
      </c>
      <c r="B8" s="3">
        <f>SUM(B3:B7)</f>
        <v>378</v>
      </c>
      <c r="C8" s="13">
        <f>SUM(C3:C7)</f>
        <v>587</v>
      </c>
      <c r="D8" s="3">
        <f>B8+C8</f>
        <v>965</v>
      </c>
      <c r="E8" s="13">
        <f>SUM(E3:E7)</f>
        <v>711968</v>
      </c>
      <c r="G8">
        <f>SUM(G3:G7)</f>
        <v>99.999999999999986</v>
      </c>
      <c r="H8">
        <f t="shared" ref="H8:I8" si="1">SUM(H3:H7)</f>
        <v>100</v>
      </c>
      <c r="I8">
        <f t="shared" si="1"/>
        <v>100</v>
      </c>
      <c r="J8">
        <f t="shared" ref="J8" si="2">SUM(J3:J7)</f>
        <v>100</v>
      </c>
    </row>
    <row r="9" spans="1:11">
      <c r="A9" s="5"/>
      <c r="B9" s="5"/>
      <c r="C9" s="4"/>
      <c r="D9" s="4"/>
      <c r="E9" s="4"/>
      <c r="G9" s="4"/>
      <c r="H9" s="4"/>
      <c r="I9" s="4"/>
      <c r="J9" s="4"/>
    </row>
    <row r="10" spans="1:11">
      <c r="A10" s="1" t="s">
        <v>283</v>
      </c>
      <c r="B10">
        <f>COUNTIF(Online!W2:W991, "Under 19")</f>
        <v>5</v>
      </c>
      <c r="C10">
        <f>COUNTIF(InPerson!O2:O620, "Under 19")</f>
        <v>19</v>
      </c>
      <c r="D10">
        <f>B10+C10</f>
        <v>24</v>
      </c>
      <c r="E10" s="13">
        <f>56327+57223+62966+54168</f>
        <v>230684</v>
      </c>
      <c r="G10">
        <f>(B10/B17)*100</f>
        <v>0.92421441774491686</v>
      </c>
      <c r="H10">
        <f>(C10/C17)*100</f>
        <v>3.1825795644891124</v>
      </c>
      <c r="I10">
        <f>(D10/D17)*100</f>
        <v>2.1089630931458698</v>
      </c>
      <c r="J10">
        <f>(E10/E17)*100</f>
        <v>26.544326461477564</v>
      </c>
      <c r="K10" t="s">
        <v>1642</v>
      </c>
    </row>
    <row r="11" spans="1:11">
      <c r="A11" s="1" t="s">
        <v>125</v>
      </c>
      <c r="B11">
        <f>COUNTIF(Online!W2:W991, "19 - 24")</f>
        <v>17</v>
      </c>
      <c r="C11">
        <f>COUNTIF(InPerson!O2:O620, "19 - 24")</f>
        <v>39</v>
      </c>
      <c r="D11">
        <f t="shared" ref="D11:D17" si="3">B11+C11</f>
        <v>56</v>
      </c>
      <c r="E11" s="8">
        <v>62492</v>
      </c>
      <c r="G11">
        <f>(B11/B17)*100</f>
        <v>3.1423290203327174</v>
      </c>
      <c r="H11">
        <f>(C11/C17)*100</f>
        <v>6.5326633165829149</v>
      </c>
      <c r="I11">
        <f>(D11/D17)*100</f>
        <v>4.9209138840070299</v>
      </c>
      <c r="J11">
        <f>(E11/E17)*100</f>
        <v>7.1908240243391655</v>
      </c>
    </row>
    <row r="12" spans="1:11">
      <c r="A12" s="1" t="s">
        <v>40</v>
      </c>
      <c r="B12">
        <f>COUNTIF(Online!W2:W991, "25 - 34")</f>
        <v>157</v>
      </c>
      <c r="C12">
        <f>COUNTIF(InPerson!O2:O620, "25 - 34")</f>
        <v>149</v>
      </c>
      <c r="D12">
        <f t="shared" si="3"/>
        <v>306</v>
      </c>
      <c r="E12" s="8">
        <v>155229</v>
      </c>
      <c r="G12">
        <f>(B12/B17)*100</f>
        <v>29.020332717190389</v>
      </c>
      <c r="H12">
        <f>(C12/C17)*100</f>
        <v>24.958123953098827</v>
      </c>
      <c r="I12">
        <f>(D12/D17)*100</f>
        <v>26.889279437609844</v>
      </c>
      <c r="J12">
        <f>(E12/E17)*100</f>
        <v>17.86187707985253</v>
      </c>
    </row>
    <row r="13" spans="1:11">
      <c r="A13" s="1" t="s">
        <v>60</v>
      </c>
      <c r="B13">
        <f>COUNTIF(Online!W2:W991, "35 - 44")</f>
        <v>179</v>
      </c>
      <c r="C13">
        <f>COUNTIF(InPerson!O2:O620, "35 - 44")</f>
        <v>144</v>
      </c>
      <c r="D13">
        <f t="shared" si="3"/>
        <v>323</v>
      </c>
      <c r="E13" s="8">
        <v>125244</v>
      </c>
      <c r="G13">
        <f>(B13/B17)*100</f>
        <v>33.086876155268023</v>
      </c>
      <c r="H13">
        <f>(C13/C17)*100</f>
        <v>24.120603015075375</v>
      </c>
      <c r="I13">
        <f>(D13/D17)*100</f>
        <v>28.383128295254835</v>
      </c>
      <c r="J13">
        <f>(E13/E17)*100</f>
        <v>14.411565706079729</v>
      </c>
    </row>
    <row r="14" spans="1:11">
      <c r="A14" s="1" t="s">
        <v>52</v>
      </c>
      <c r="B14">
        <f>COUNTIF(Online!W2:W991, "45 - 54")</f>
        <v>76</v>
      </c>
      <c r="C14">
        <f>COUNTIF(InPerson!O2:O620, "45 - 54")</f>
        <v>124</v>
      </c>
      <c r="D14">
        <f t="shared" si="3"/>
        <v>200</v>
      </c>
      <c r="E14" s="8">
        <v>114835</v>
      </c>
      <c r="G14">
        <f>(B14/B17)*100</f>
        <v>14.048059149722736</v>
      </c>
      <c r="H14">
        <f>(C14/C17)*100</f>
        <v>20.770519262981573</v>
      </c>
      <c r="I14">
        <f>(D14/D17)*100</f>
        <v>17.574692442882249</v>
      </c>
      <c r="J14">
        <f>(E14/E17)*100</f>
        <v>13.213823798806054</v>
      </c>
    </row>
    <row r="15" spans="1:11">
      <c r="A15" s="1" t="s">
        <v>106</v>
      </c>
      <c r="B15">
        <f>COUNTIF(Online!W2:W991, "55 - 64")</f>
        <v>59</v>
      </c>
      <c r="C15">
        <f>COUNTIF(InPerson!O2:O620, "55 - 64")</f>
        <v>87</v>
      </c>
      <c r="D15">
        <f t="shared" si="3"/>
        <v>146</v>
      </c>
      <c r="E15" s="8">
        <v>92510</v>
      </c>
      <c r="G15">
        <f>(B15/B17)*100</f>
        <v>10.905730129390019</v>
      </c>
      <c r="H15">
        <f>(C15/C17)*100</f>
        <v>14.572864321608039</v>
      </c>
      <c r="I15">
        <f>(D15/D17)*100</f>
        <v>12.829525483304041</v>
      </c>
      <c r="J15">
        <f>(E15/E17)*100</f>
        <v>10.644932639243681</v>
      </c>
    </row>
    <row r="16" spans="1:11">
      <c r="A16" s="1" t="s">
        <v>573</v>
      </c>
      <c r="B16">
        <f>COUNTIF(Online!W2:W991, "65 and over")</f>
        <v>48</v>
      </c>
      <c r="C16">
        <f>COUNTIF(InPerson!O2:O620, "65 and over")</f>
        <v>35</v>
      </c>
      <c r="D16">
        <f t="shared" si="3"/>
        <v>83</v>
      </c>
      <c r="E16" s="8">
        <v>88058</v>
      </c>
      <c r="G16">
        <f>(B16/B17)*100</f>
        <v>8.8724584103512019</v>
      </c>
      <c r="H16">
        <f>(C16/C17)*100</f>
        <v>5.8626465661641545</v>
      </c>
      <c r="I16">
        <f>(D16/D17)*100</f>
        <v>7.293497363796134</v>
      </c>
      <c r="J16">
        <f>(E16/E17)*100</f>
        <v>10.132650290201276</v>
      </c>
    </row>
    <row r="17" spans="1:11">
      <c r="A17" s="3" t="s">
        <v>572</v>
      </c>
      <c r="B17" s="3">
        <f>SUM(B10:B16)</f>
        <v>541</v>
      </c>
      <c r="C17" s="3">
        <f>SUM(C10:C16)</f>
        <v>597</v>
      </c>
      <c r="D17" s="3">
        <f t="shared" si="3"/>
        <v>1138</v>
      </c>
      <c r="E17" s="3">
        <f>SUM(E10:E16)</f>
        <v>869052</v>
      </c>
      <c r="G17">
        <f>SUM(G10:G16)</f>
        <v>100</v>
      </c>
      <c r="H17">
        <f>SUM(H10:H16)</f>
        <v>100</v>
      </c>
      <c r="I17">
        <f>SUM(I10:I16)</f>
        <v>100</v>
      </c>
      <c r="J17">
        <f>SUM(J10:J16)</f>
        <v>100</v>
      </c>
    </row>
    <row r="18" spans="1:11">
      <c r="A18" s="4"/>
      <c r="B18" s="4"/>
      <c r="C18" s="4"/>
      <c r="D18" s="7"/>
      <c r="E18" s="7"/>
      <c r="G18" s="4"/>
      <c r="H18" s="4"/>
      <c r="I18" s="4"/>
      <c r="J18" s="7"/>
    </row>
    <row r="19" spans="1:11">
      <c r="A19" s="1" t="s">
        <v>1543</v>
      </c>
      <c r="B19">
        <f>COUNTIF(Online!AA2:AA991, "Yes")</f>
        <v>26</v>
      </c>
      <c r="C19">
        <f>COUNTIF(InPerson!S2:S620, "Yes")</f>
        <v>51</v>
      </c>
      <c r="D19">
        <f>B19+C19</f>
        <v>77</v>
      </c>
      <c r="E19" s="11">
        <v>122904</v>
      </c>
      <c r="G19">
        <f>(B19/B21)*100</f>
        <v>5.3388090349075972</v>
      </c>
      <c r="H19">
        <f>(C19/C21)*100</f>
        <v>8.6587436332767407</v>
      </c>
      <c r="I19">
        <f>(D19/D21)*100</f>
        <v>7.1561338289962819</v>
      </c>
      <c r="J19">
        <f>(E19/E21)*100</f>
        <v>14.306933689695153</v>
      </c>
      <c r="K19" t="s">
        <v>1642</v>
      </c>
    </row>
    <row r="20" spans="1:11">
      <c r="A20" s="1" t="s">
        <v>1544</v>
      </c>
      <c r="B20">
        <f>COUNTIF(Online!AA2:AA991, "No")</f>
        <v>461</v>
      </c>
      <c r="C20">
        <f>COUNTIF(InPerson!S2:S620, "No")</f>
        <v>538</v>
      </c>
      <c r="D20">
        <f t="shared" ref="D20:D21" si="4">B20+C20</f>
        <v>999</v>
      </c>
      <c r="E20" s="13">
        <v>736148</v>
      </c>
      <c r="G20">
        <f>(B20/B21)*100</f>
        <v>94.661190965092402</v>
      </c>
      <c r="H20">
        <f>(C20/C21)*100</f>
        <v>91.341256366723258</v>
      </c>
      <c r="I20">
        <f>(D20/D21)*100</f>
        <v>92.843866171003725</v>
      </c>
      <c r="J20">
        <f>(E20/E21)*100</f>
        <v>85.693066310304843</v>
      </c>
    </row>
    <row r="21" spans="1:11">
      <c r="A21" s="3" t="s">
        <v>574</v>
      </c>
      <c r="B21" s="3">
        <f>SUM(B19,B20)</f>
        <v>487</v>
      </c>
      <c r="C21" s="3">
        <f>SUM(C19,C20)</f>
        <v>589</v>
      </c>
      <c r="D21" s="3">
        <f t="shared" si="4"/>
        <v>1076</v>
      </c>
      <c r="E21" s="12">
        <f>SUM(E19+E20)</f>
        <v>859052</v>
      </c>
      <c r="G21">
        <f>G19+G20</f>
        <v>100</v>
      </c>
      <c r="H21">
        <f>H19+H20</f>
        <v>100</v>
      </c>
      <c r="I21">
        <f>I19+I20</f>
        <v>100</v>
      </c>
      <c r="J21">
        <f>J19+J20</f>
        <v>100</v>
      </c>
    </row>
    <row r="22" spans="1:11">
      <c r="A22" s="4"/>
      <c r="B22" s="4"/>
      <c r="C22" s="4"/>
      <c r="D22" s="4"/>
      <c r="E22" s="4"/>
      <c r="G22" s="4"/>
      <c r="H22" s="4"/>
      <c r="I22" s="4"/>
      <c r="J22" s="4"/>
    </row>
    <row r="23" spans="1:11">
      <c r="A23" s="6">
        <v>28709</v>
      </c>
      <c r="B23">
        <f>COUNTIF(Online!A2:A991, 28709)</f>
        <v>0</v>
      </c>
      <c r="C23">
        <f>COUNTIF(InPerson!M1:M620, A23)</f>
        <v>0</v>
      </c>
      <c r="D23">
        <f>B23+C23</f>
        <v>0</v>
      </c>
      <c r="E23" s="9"/>
      <c r="G23">
        <f>(B23/B51)*100</f>
        <v>0</v>
      </c>
      <c r="H23">
        <f>(C23/C51)*100</f>
        <v>0</v>
      </c>
      <c r="I23">
        <f>(D23/D51)*100</f>
        <v>0</v>
      </c>
      <c r="J23" s="15"/>
    </row>
    <row r="24" spans="1:11">
      <c r="A24" s="6">
        <v>28012</v>
      </c>
      <c r="B24">
        <f>COUNTIF(Online!A2:A991, 28012)</f>
        <v>2</v>
      </c>
      <c r="C24">
        <f>COUNTIF(InPerson!M1:M620, A24)</f>
        <v>4</v>
      </c>
      <c r="D24">
        <f t="shared" ref="D24:D51" si="5">B24+C24</f>
        <v>6</v>
      </c>
      <c r="E24" s="9"/>
      <c r="G24">
        <f>(B24/B51)*100</f>
        <v>0.27285129604365621</v>
      </c>
      <c r="H24">
        <f>(C24/C51)*100</f>
        <v>0.94339622641509435</v>
      </c>
      <c r="I24">
        <f>(D24/D51)*100</f>
        <v>0.51858254105445112</v>
      </c>
      <c r="J24" s="15"/>
    </row>
    <row r="25" spans="1:11">
      <c r="A25" s="6">
        <v>28202</v>
      </c>
      <c r="B25">
        <f>COUNTIF(Online!A2:A991, 28202)</f>
        <v>61</v>
      </c>
      <c r="C25">
        <f>COUNTIF(InPerson!M1:M620, A25)</f>
        <v>28</v>
      </c>
      <c r="D25">
        <f t="shared" si="5"/>
        <v>89</v>
      </c>
      <c r="E25" s="9"/>
      <c r="G25">
        <f>(B25/B51)*100</f>
        <v>8.321964529331515</v>
      </c>
      <c r="H25">
        <f>(C25/C51)*100</f>
        <v>6.6037735849056602</v>
      </c>
      <c r="I25">
        <f>(D25/D51)*100</f>
        <v>7.6923076923076925</v>
      </c>
      <c r="J25" s="15"/>
    </row>
    <row r="26" spans="1:11">
      <c r="A26" s="6">
        <v>28203</v>
      </c>
      <c r="B26">
        <f>COUNTIF(Online!A2:A991, 28203)</f>
        <v>26</v>
      </c>
      <c r="C26">
        <f>COUNTIF(InPerson!M1:M620, A26)</f>
        <v>22</v>
      </c>
      <c r="D26">
        <f t="shared" si="5"/>
        <v>48</v>
      </c>
      <c r="E26" s="9"/>
      <c r="G26">
        <f>(B26/B51)*100</f>
        <v>3.547066848567531</v>
      </c>
      <c r="H26">
        <f>(C26/C51)*100</f>
        <v>5.1886792452830193</v>
      </c>
      <c r="I26">
        <f>(D26/D51)*100</f>
        <v>4.1486603284356089</v>
      </c>
      <c r="J26" s="15"/>
    </row>
    <row r="27" spans="1:11">
      <c r="A27" s="6">
        <v>28204</v>
      </c>
      <c r="B27">
        <f>COUNTIF(Online!A2:A991, 28204)</f>
        <v>12</v>
      </c>
      <c r="C27">
        <f>COUNTIF(InPerson!M1:M620, A27)</f>
        <v>12</v>
      </c>
      <c r="D27">
        <f t="shared" si="5"/>
        <v>24</v>
      </c>
      <c r="E27" s="9"/>
      <c r="G27">
        <f>(B27/B51)*100</f>
        <v>1.6371077762619373</v>
      </c>
      <c r="H27">
        <f>(C27/C51)*100</f>
        <v>2.8301886792452833</v>
      </c>
      <c r="I27">
        <f>(D27/D51)*100</f>
        <v>2.0743301642178045</v>
      </c>
      <c r="J27" s="15"/>
    </row>
    <row r="28" spans="1:11">
      <c r="A28" s="6">
        <v>28205</v>
      </c>
      <c r="B28">
        <f>COUNTIF(Online!A2:A991, 28205)</f>
        <v>50</v>
      </c>
      <c r="C28">
        <f>COUNTIF(InPerson!M1:M620, A28)</f>
        <v>49</v>
      </c>
      <c r="D28">
        <f t="shared" si="5"/>
        <v>99</v>
      </c>
      <c r="E28" s="9"/>
      <c r="G28">
        <f>(B28/B51)*100</f>
        <v>6.8212824010914055</v>
      </c>
      <c r="H28">
        <f>(C28/C51)*100</f>
        <v>11.556603773584905</v>
      </c>
      <c r="I28">
        <f>(D28/D51)*100</f>
        <v>8.5566119273984445</v>
      </c>
      <c r="J28" s="15"/>
    </row>
    <row r="29" spans="1:11">
      <c r="A29" s="6">
        <v>28206</v>
      </c>
      <c r="B29">
        <f>COUNTIF(Online!A2:A991, 28206)</f>
        <v>36</v>
      </c>
      <c r="C29">
        <f>COUNTIF(InPerson!M1:M620, A29)</f>
        <v>7</v>
      </c>
      <c r="D29">
        <f t="shared" si="5"/>
        <v>43</v>
      </c>
      <c r="E29" s="9"/>
      <c r="G29">
        <f>(B29/B51)*100</f>
        <v>4.9113233287858122</v>
      </c>
      <c r="H29">
        <f>(C29/C51)*100</f>
        <v>1.6509433962264151</v>
      </c>
      <c r="I29">
        <f>(D29/D51)*100</f>
        <v>3.7165082108902334</v>
      </c>
      <c r="J29" s="15"/>
    </row>
    <row r="30" spans="1:11">
      <c r="A30" s="6">
        <v>28207</v>
      </c>
      <c r="B30">
        <f>COUNTIF(Online!A2:A991, 28207)</f>
        <v>1</v>
      </c>
      <c r="C30">
        <f>COUNTIF(InPerson!M1:M620, A30)</f>
        <v>2</v>
      </c>
      <c r="D30">
        <f t="shared" si="5"/>
        <v>3</v>
      </c>
      <c r="E30" s="9"/>
      <c r="G30">
        <f>(B30/B51)*100</f>
        <v>0.13642564802182811</v>
      </c>
      <c r="H30">
        <f>(C30/C51)*100</f>
        <v>0.47169811320754718</v>
      </c>
      <c r="I30">
        <f>(D30/D51)*100</f>
        <v>0.25929127052722556</v>
      </c>
      <c r="J30" s="15"/>
    </row>
    <row r="31" spans="1:11">
      <c r="A31" s="6">
        <v>28208</v>
      </c>
      <c r="B31">
        <f>COUNTIF(Online!A2:A991, 28208)</f>
        <v>168</v>
      </c>
      <c r="C31">
        <f>COUNTIF(InPerson!M1:M620, A31)</f>
        <v>11</v>
      </c>
      <c r="D31">
        <f t="shared" si="5"/>
        <v>179</v>
      </c>
      <c r="E31" s="9"/>
      <c r="G31">
        <f>(B31/B51)*100</f>
        <v>22.919508867667123</v>
      </c>
      <c r="H31">
        <f>(C31/C51)*100</f>
        <v>2.5943396226415096</v>
      </c>
      <c r="I31">
        <f>(D31/D51)*100</f>
        <v>15.471045808124458</v>
      </c>
      <c r="J31" s="15"/>
    </row>
    <row r="32" spans="1:11">
      <c r="A32" s="6">
        <v>28209</v>
      </c>
      <c r="B32">
        <f>COUNTIF(Online!A2:A991, 28209)</f>
        <v>14</v>
      </c>
      <c r="C32">
        <f>COUNTIF(InPerson!M1:M620, A32)</f>
        <v>21</v>
      </c>
      <c r="D32">
        <f t="shared" si="5"/>
        <v>35</v>
      </c>
      <c r="E32" s="9"/>
      <c r="G32">
        <f>(B32/B51)*100</f>
        <v>1.9099590723055935</v>
      </c>
      <c r="H32">
        <f>(C32/C51)*100</f>
        <v>4.9528301886792452</v>
      </c>
      <c r="I32">
        <f>(D32/D51)*100</f>
        <v>3.0250648228176318</v>
      </c>
      <c r="J32" s="15"/>
    </row>
    <row r="33" spans="1:10">
      <c r="A33" s="6">
        <v>28210</v>
      </c>
      <c r="B33">
        <f>COUNTIF(Online!A2:A991, 28210)</f>
        <v>34</v>
      </c>
      <c r="C33">
        <f>COUNTIF(InPerson!M1:M620, A33)</f>
        <v>21</v>
      </c>
      <c r="D33">
        <f t="shared" si="5"/>
        <v>55</v>
      </c>
      <c r="E33" s="9"/>
      <c r="G33">
        <f>(B33/B51)*100</f>
        <v>4.6384720327421549</v>
      </c>
      <c r="H33">
        <f>(C33/C51)*100</f>
        <v>4.9528301886792452</v>
      </c>
      <c r="I33">
        <f>(D33/D51)*100</f>
        <v>4.7536732929991361</v>
      </c>
      <c r="J33" s="15"/>
    </row>
    <row r="34" spans="1:10">
      <c r="A34" s="6">
        <v>28211</v>
      </c>
      <c r="B34">
        <f>COUNTIF(Online!A2:A991, 28211)</f>
        <v>19</v>
      </c>
      <c r="C34">
        <f>COUNTIF(InPerson!M1:M620, A34)</f>
        <v>23</v>
      </c>
      <c r="D34">
        <f t="shared" si="5"/>
        <v>42</v>
      </c>
      <c r="E34" s="9"/>
      <c r="G34">
        <f>(B34/B51)*100</f>
        <v>2.5920873124147339</v>
      </c>
      <c r="H34">
        <f>(C34/C51)*100</f>
        <v>5.4245283018867925</v>
      </c>
      <c r="I34">
        <f>(D34/D51)*100</f>
        <v>3.6300777873811585</v>
      </c>
      <c r="J34" s="15"/>
    </row>
    <row r="35" spans="1:10">
      <c r="A35" s="6">
        <v>28212</v>
      </c>
      <c r="B35">
        <f>COUNTIF(Online!A2:A991, 28212)</f>
        <v>15</v>
      </c>
      <c r="C35">
        <f>COUNTIF(InPerson!M1:M620, A35)</f>
        <v>10</v>
      </c>
      <c r="D35">
        <f t="shared" si="5"/>
        <v>25</v>
      </c>
      <c r="E35" s="9"/>
      <c r="G35">
        <f>(B35/B51)*100</f>
        <v>2.0463847203274219</v>
      </c>
      <c r="H35">
        <f>(C35/C51)*100</f>
        <v>2.358490566037736</v>
      </c>
      <c r="I35">
        <f>(D35/D51)*100</f>
        <v>2.1607605877268798</v>
      </c>
      <c r="J35" s="15"/>
    </row>
    <row r="36" spans="1:10">
      <c r="A36" s="6">
        <v>28213</v>
      </c>
      <c r="B36">
        <f>COUNTIF(Online!A2:A991, 28213)</f>
        <v>14</v>
      </c>
      <c r="C36">
        <f>COUNTIF(InPerson!M1:M620, A36)</f>
        <v>7</v>
      </c>
      <c r="D36">
        <f t="shared" si="5"/>
        <v>21</v>
      </c>
      <c r="E36" s="9"/>
      <c r="G36">
        <f>(B36/B51)*100</f>
        <v>1.9099590723055935</v>
      </c>
      <c r="H36">
        <f>(C36/C51)*100</f>
        <v>1.6509433962264151</v>
      </c>
      <c r="I36">
        <f>(D36/D51)*100</f>
        <v>1.8150388936905792</v>
      </c>
      <c r="J36" s="15"/>
    </row>
    <row r="37" spans="1:10">
      <c r="A37" s="6">
        <v>28214</v>
      </c>
      <c r="B37">
        <f>COUNTIF(Online!A2:A991, 28214)</f>
        <v>8</v>
      </c>
      <c r="C37">
        <f>COUNTIF(InPerson!M1:M620, A37)</f>
        <v>9</v>
      </c>
      <c r="D37">
        <f t="shared" si="5"/>
        <v>17</v>
      </c>
      <c r="E37" s="9"/>
      <c r="G37">
        <f>(B37/B51)*100</f>
        <v>1.0914051841746248</v>
      </c>
      <c r="H37">
        <f>(C37/C51)*100</f>
        <v>2.1226415094339623</v>
      </c>
      <c r="I37">
        <f>(D37/D51)*100</f>
        <v>1.4693171996542784</v>
      </c>
      <c r="J37" s="15"/>
    </row>
    <row r="38" spans="1:10">
      <c r="A38" s="6">
        <v>28215</v>
      </c>
      <c r="B38">
        <f>COUNTIF(Online!A2:A991, 28215)</f>
        <v>15</v>
      </c>
      <c r="C38">
        <f>COUNTIF(InPerson!M1:M620, A38)</f>
        <v>17</v>
      </c>
      <c r="D38">
        <f t="shared" si="5"/>
        <v>32</v>
      </c>
      <c r="E38" s="9"/>
      <c r="G38">
        <f>(B38/B51)*100</f>
        <v>2.0463847203274219</v>
      </c>
      <c r="H38">
        <f>(C38/C51)*100</f>
        <v>4.0094339622641506</v>
      </c>
      <c r="I38">
        <f>(D38/D51)*100</f>
        <v>2.7657735522904061</v>
      </c>
      <c r="J38" s="15"/>
    </row>
    <row r="39" spans="1:10">
      <c r="A39" s="6">
        <v>28216</v>
      </c>
      <c r="B39">
        <f>COUNTIF(Online!A2:A991, 28216)</f>
        <v>105</v>
      </c>
      <c r="C39">
        <f>COUNTIF(InPerson!M1:M620, A39)</f>
        <v>21</v>
      </c>
      <c r="D39">
        <f t="shared" si="5"/>
        <v>126</v>
      </c>
      <c r="E39" s="9"/>
      <c r="G39">
        <f>(B39/B51)*100</f>
        <v>14.324693042291949</v>
      </c>
      <c r="H39">
        <f>(C39/C51)*100</f>
        <v>4.9528301886792452</v>
      </c>
      <c r="I39">
        <f>(D39/D51)*100</f>
        <v>10.890233362143475</v>
      </c>
      <c r="J39" s="15"/>
    </row>
    <row r="40" spans="1:10">
      <c r="A40" s="6">
        <v>28217</v>
      </c>
      <c r="B40">
        <f>COUNTIF(Online!A2:A991, 28217)</f>
        <v>10</v>
      </c>
      <c r="C40">
        <f>COUNTIF(InPerson!M1:M620, A40)</f>
        <v>8</v>
      </c>
      <c r="D40">
        <f t="shared" si="5"/>
        <v>18</v>
      </c>
      <c r="E40" s="9"/>
      <c r="G40">
        <f>(B40/B51)*100</f>
        <v>1.3642564802182811</v>
      </c>
      <c r="H40">
        <f>(C40/C51)*100</f>
        <v>1.8867924528301887</v>
      </c>
      <c r="I40">
        <f>(D40/D51)*100</f>
        <v>1.5557476231633534</v>
      </c>
      <c r="J40" s="15"/>
    </row>
    <row r="41" spans="1:10">
      <c r="A41" s="6">
        <v>28226</v>
      </c>
      <c r="B41">
        <f>COUNTIF(Online!A2:A991, 28226)</f>
        <v>13</v>
      </c>
      <c r="C41">
        <f>COUNTIF(InPerson!M2:M620, A41)</f>
        <v>9</v>
      </c>
      <c r="D41">
        <f t="shared" si="5"/>
        <v>22</v>
      </c>
      <c r="E41" s="9"/>
      <c r="G41">
        <f>(B41/B51)*100</f>
        <v>1.7735334242837655</v>
      </c>
      <c r="H41">
        <f>(C41/C51)*100</f>
        <v>2.1226415094339623</v>
      </c>
      <c r="I41">
        <f>(D41/D51)*100</f>
        <v>1.9014693171996542</v>
      </c>
      <c r="J41" s="15"/>
    </row>
    <row r="42" spans="1:10">
      <c r="A42" s="6">
        <v>28227</v>
      </c>
      <c r="B42">
        <f>COUNTIF(Online!A2:A991, 28227)</f>
        <v>4</v>
      </c>
      <c r="C42">
        <f>COUNTIF(InPerson!M2:M620, A42)</f>
        <v>30</v>
      </c>
      <c r="D42">
        <f t="shared" si="5"/>
        <v>34</v>
      </c>
      <c r="E42" s="9"/>
      <c r="G42">
        <f>(B42/B51)*100</f>
        <v>0.54570259208731242</v>
      </c>
      <c r="H42">
        <f>(C42/C51)*100</f>
        <v>7.0754716981132075</v>
      </c>
      <c r="I42">
        <f>(D42/D51)*100</f>
        <v>2.9386343993085569</v>
      </c>
      <c r="J42" s="15"/>
    </row>
    <row r="43" spans="1:10">
      <c r="A43" s="6">
        <v>28262</v>
      </c>
      <c r="B43">
        <f>COUNTIF(Online!A2:A991, 28262)</f>
        <v>9</v>
      </c>
      <c r="C43">
        <f>COUNTIF(InPerson!M2:M620, A43)</f>
        <v>19</v>
      </c>
      <c r="D43">
        <f t="shared" si="5"/>
        <v>28</v>
      </c>
      <c r="E43" s="9"/>
      <c r="G43">
        <f>(B43/B51)*100</f>
        <v>1.2278308321964531</v>
      </c>
      <c r="H43">
        <f>(C43/C51)*100</f>
        <v>4.4811320754716979</v>
      </c>
      <c r="I43">
        <f>(D43/D51)*100</f>
        <v>2.4200518582541055</v>
      </c>
      <c r="J43" s="15"/>
    </row>
    <row r="44" spans="1:10">
      <c r="A44" s="6">
        <v>28269</v>
      </c>
      <c r="B44">
        <f>COUNTIF(Online!A2:A991, 28269)</f>
        <v>45</v>
      </c>
      <c r="C44">
        <f>COUNTIF(InPerson!M2:M620, A44)</f>
        <v>37</v>
      </c>
      <c r="D44">
        <f t="shared" si="5"/>
        <v>82</v>
      </c>
      <c r="E44" s="9"/>
      <c r="G44">
        <f>(B44/B51)*100</f>
        <v>6.1391541609822644</v>
      </c>
      <c r="H44">
        <f>(C44/C51)*100</f>
        <v>8.7264150943396217</v>
      </c>
      <c r="I44">
        <f>(D44/D51)*100</f>
        <v>7.0872947277441662</v>
      </c>
      <c r="J44" s="15"/>
    </row>
    <row r="45" spans="1:10">
      <c r="A45" s="6">
        <v>28270</v>
      </c>
      <c r="B45">
        <f>COUNTIF(Online!A2:A991, 28270)</f>
        <v>14</v>
      </c>
      <c r="C45">
        <f>COUNTIF(InPerson!M2:M620, A45)</f>
        <v>9</v>
      </c>
      <c r="D45">
        <f t="shared" si="5"/>
        <v>23</v>
      </c>
      <c r="E45" s="9"/>
      <c r="G45">
        <f>(B45/B51)*100</f>
        <v>1.9099590723055935</v>
      </c>
      <c r="H45">
        <f>(C45/C51)*100</f>
        <v>2.1226415094339623</v>
      </c>
      <c r="I45">
        <f>(D45/D51)*100</f>
        <v>1.9878997407087293</v>
      </c>
      <c r="J45" s="15"/>
    </row>
    <row r="46" spans="1:10">
      <c r="A46" s="6">
        <v>28272</v>
      </c>
      <c r="B46">
        <f>COUNTIF(Online!A2:A991, 28272)</f>
        <v>0</v>
      </c>
      <c r="C46">
        <f>COUNTIF(InPerson!M2:M620, A46)</f>
        <v>0</v>
      </c>
      <c r="D46">
        <f t="shared" si="5"/>
        <v>0</v>
      </c>
      <c r="E46" s="9"/>
      <c r="G46">
        <f>(B46/B51)*100</f>
        <v>0</v>
      </c>
      <c r="H46">
        <f>(C46/C51)*100</f>
        <v>0</v>
      </c>
      <c r="I46">
        <f>(D46/D51)*100</f>
        <v>0</v>
      </c>
      <c r="J46" s="15"/>
    </row>
    <row r="47" spans="1:10">
      <c r="A47" s="6">
        <v>28273</v>
      </c>
      <c r="B47">
        <f>COUNTIF(Online!A2:A991, 28273)</f>
        <v>24</v>
      </c>
      <c r="C47">
        <f>COUNTIF(InPerson!M2:M620, A47)</f>
        <v>8</v>
      </c>
      <c r="D47">
        <f t="shared" si="5"/>
        <v>32</v>
      </c>
      <c r="E47" s="9"/>
      <c r="G47">
        <f>(B47/B51)*100</f>
        <v>3.2742155525238745</v>
      </c>
      <c r="H47">
        <f>(C47/C51)*100</f>
        <v>1.8867924528301887</v>
      </c>
      <c r="I47">
        <f>(D47/D51)*100</f>
        <v>2.7657735522904061</v>
      </c>
      <c r="J47" s="15"/>
    </row>
    <row r="48" spans="1:10">
      <c r="A48" s="6">
        <v>28277</v>
      </c>
      <c r="B48">
        <f>COUNTIF(Online!A2:A991, 28277)</f>
        <v>15</v>
      </c>
      <c r="C48">
        <f>COUNTIF(InPerson!M2:M620, A48)</f>
        <v>26</v>
      </c>
      <c r="D48">
        <f t="shared" si="5"/>
        <v>41</v>
      </c>
      <c r="E48" s="9"/>
      <c r="G48">
        <f>(B48/B51)*100</f>
        <v>2.0463847203274219</v>
      </c>
      <c r="H48">
        <f>(C48/C51)*100</f>
        <v>6.132075471698113</v>
      </c>
      <c r="I48">
        <f>(D48/D51)*100</f>
        <v>3.5436473638720831</v>
      </c>
      <c r="J48" s="15"/>
    </row>
    <row r="49" spans="1:11">
      <c r="A49" s="6">
        <v>28278</v>
      </c>
      <c r="B49">
        <f>COUNTIF(Online!A2:A991, 28278)</f>
        <v>18</v>
      </c>
      <c r="C49">
        <f>COUNTIF(InPerson!M2:M620, A49)</f>
        <v>13</v>
      </c>
      <c r="D49">
        <f t="shared" si="5"/>
        <v>31</v>
      </c>
      <c r="E49" s="9"/>
      <c r="G49">
        <f>(B49/B51)*100</f>
        <v>2.4556616643929061</v>
      </c>
      <c r="H49">
        <f>(C49/C51)*100</f>
        <v>3.0660377358490565</v>
      </c>
      <c r="I49">
        <f>(D49/D51)*100</f>
        <v>2.6793431287813312</v>
      </c>
      <c r="J49" s="15"/>
    </row>
    <row r="50" spans="1:11">
      <c r="A50" s="6">
        <v>28297</v>
      </c>
      <c r="B50">
        <f>COUNTIF(Online!A2:A991, 28297)</f>
        <v>1</v>
      </c>
      <c r="C50">
        <f>COUNTIF(InPerson!M2:M620, A50)</f>
        <v>1</v>
      </c>
      <c r="D50">
        <f t="shared" si="5"/>
        <v>2</v>
      </c>
      <c r="E50" s="9"/>
      <c r="G50">
        <f>(B50/B51)*100</f>
        <v>0.13642564802182811</v>
      </c>
      <c r="H50">
        <f>(C50/C51)*100</f>
        <v>0.23584905660377359</v>
      </c>
      <c r="I50">
        <f>(D50/D51)*100</f>
        <v>0.17286084701815038</v>
      </c>
      <c r="J50" s="15"/>
    </row>
    <row r="51" spans="1:11">
      <c r="A51" s="3" t="s">
        <v>574</v>
      </c>
      <c r="B51" s="3">
        <f>SUM(B23:B50)</f>
        <v>733</v>
      </c>
      <c r="C51" s="3">
        <f>SUM(C23:C50)</f>
        <v>424</v>
      </c>
      <c r="D51" s="3">
        <f t="shared" si="5"/>
        <v>1157</v>
      </c>
      <c r="E51" s="10"/>
      <c r="G51">
        <f>SUM(G23:G50)</f>
        <v>100.00000000000003</v>
      </c>
      <c r="H51">
        <f>SUM(H23:H50)</f>
        <v>99.999999999999986</v>
      </c>
      <c r="I51">
        <f>SUM(I23:I50)</f>
        <v>100.00000000000001</v>
      </c>
      <c r="J51" s="15"/>
    </row>
    <row r="52" spans="1:11">
      <c r="A52" s="4"/>
      <c r="B52" s="4"/>
      <c r="C52" s="4"/>
      <c r="D52" s="4"/>
      <c r="E52" s="4"/>
      <c r="G52" s="4"/>
      <c r="H52" s="4"/>
      <c r="I52" s="4"/>
      <c r="J52" s="4"/>
    </row>
    <row r="53" spans="1:11">
      <c r="A53" s="1" t="s">
        <v>1546</v>
      </c>
      <c r="B53">
        <v>990</v>
      </c>
      <c r="C53" s="17">
        <f>SUM(Final_Thoughts!G2:G162)</f>
        <v>840</v>
      </c>
      <c r="D53" s="3">
        <f>B53+C53</f>
        <v>1830</v>
      </c>
      <c r="E53" s="14"/>
      <c r="G53">
        <f>(B53/D53)*100</f>
        <v>54.098360655737707</v>
      </c>
      <c r="H53">
        <f>(C53/D53)*100</f>
        <v>45.901639344262293</v>
      </c>
      <c r="I53" s="15"/>
      <c r="J53" s="15"/>
    </row>
    <row r="54" spans="1:11">
      <c r="A54" s="1" t="s">
        <v>1545</v>
      </c>
      <c r="B54" s="16"/>
      <c r="C54" s="17">
        <v>162</v>
      </c>
      <c r="D54" s="15"/>
      <c r="E54" s="15"/>
      <c r="G54" s="14"/>
      <c r="H54" s="14"/>
      <c r="I54" s="14"/>
      <c r="J54" s="15"/>
    </row>
    <row r="55" spans="1:11">
      <c r="A55" s="4"/>
      <c r="B55" s="4"/>
      <c r="C55" s="4"/>
      <c r="D55" s="4"/>
      <c r="E55" s="4"/>
      <c r="G55" s="4"/>
      <c r="H55" s="4"/>
      <c r="I55" s="4"/>
      <c r="J55" s="4"/>
    </row>
    <row r="56" spans="1:11">
      <c r="A56" t="s">
        <v>157</v>
      </c>
      <c r="B56">
        <f>COUNTIF(Online!AD2:AD991, A56)</f>
        <v>21</v>
      </c>
      <c r="C56">
        <f>COUNTIF(InPerson!V1:V620, A56)</f>
        <v>33</v>
      </c>
      <c r="D56">
        <f>SUM(B56+C56)</f>
        <v>54</v>
      </c>
      <c r="E56" s="13">
        <v>61558</v>
      </c>
      <c r="G56">
        <f>(B56/B61)*100</f>
        <v>4.4871794871794872</v>
      </c>
      <c r="H56">
        <f>(C56/C61)*100</f>
        <v>5.8510638297872344</v>
      </c>
      <c r="I56">
        <f>(D56/D61)*100</f>
        <v>5.2325581395348841</v>
      </c>
      <c r="J56">
        <f>(E56/E61)*100</f>
        <v>19.450772716213613</v>
      </c>
      <c r="K56" t="s">
        <v>1642</v>
      </c>
    </row>
    <row r="57" spans="1:11">
      <c r="A57" t="s">
        <v>156</v>
      </c>
      <c r="B57">
        <f>COUNTIF(Online!AD2:AD991, A57)</f>
        <v>57</v>
      </c>
      <c r="C57">
        <f>COUNTIF(InPerson!V1:V620, A57)</f>
        <v>46</v>
      </c>
      <c r="D57">
        <f t="shared" ref="D57:D61" si="6">SUM(B57+C57)</f>
        <v>103</v>
      </c>
      <c r="E57" s="13">
        <v>75649</v>
      </c>
      <c r="G57">
        <f>(B57/B61)*100</f>
        <v>12.179487179487179</v>
      </c>
      <c r="H57">
        <f>(C57/C61)*100</f>
        <v>8.1560283687943276</v>
      </c>
      <c r="I57">
        <f>(D57/D61)*100</f>
        <v>9.9806201550387588</v>
      </c>
      <c r="J57">
        <f>(E57/E61)*100</f>
        <v>23.903172702310723</v>
      </c>
    </row>
    <row r="58" spans="1:11">
      <c r="A58" t="s">
        <v>62</v>
      </c>
      <c r="B58">
        <f>COUNTIF(Online!AD2:AD991, A58)</f>
        <v>76</v>
      </c>
      <c r="C58">
        <f>COUNTIF(InPerson!V1:V620, A58)</f>
        <v>106</v>
      </c>
      <c r="D58">
        <f t="shared" si="6"/>
        <v>182</v>
      </c>
      <c r="E58" s="13">
        <v>57195</v>
      </c>
      <c r="G58">
        <f>(B58/B61)*100</f>
        <v>16.239316239316238</v>
      </c>
      <c r="H58">
        <f>(C58/C61)*100</f>
        <v>18.794326241134751</v>
      </c>
      <c r="I58">
        <f>(D58/D61)*100</f>
        <v>17.635658914728683</v>
      </c>
      <c r="J58">
        <f>(E58/E61)*100</f>
        <v>18.072174948891089</v>
      </c>
    </row>
    <row r="59" spans="1:11">
      <c r="A59" t="s">
        <v>68</v>
      </c>
      <c r="B59">
        <f>COUNTIF(Online!AD2:AD991, A59)</f>
        <v>79</v>
      </c>
      <c r="C59">
        <f>COUNTIF(InPerson!V1:V620, A59)</f>
        <v>108</v>
      </c>
      <c r="D59">
        <f t="shared" si="6"/>
        <v>187</v>
      </c>
      <c r="E59" s="13">
        <v>37253</v>
      </c>
      <c r="G59">
        <f>(B59/B61)*100</f>
        <v>16.880341880341881</v>
      </c>
      <c r="H59">
        <f>(C59/C61)*100</f>
        <v>19.148936170212767</v>
      </c>
      <c r="I59">
        <f>(D59/D61)*100</f>
        <v>18.120155038759687</v>
      </c>
      <c r="J59">
        <f>(E59/E61)*100</f>
        <v>11.771006790297047</v>
      </c>
    </row>
    <row r="60" spans="1:11">
      <c r="A60" t="s">
        <v>45</v>
      </c>
      <c r="B60">
        <f>COUNTIF(Online!AD2:AD991, A60)</f>
        <v>235</v>
      </c>
      <c r="C60">
        <f>COUNTIF(InPerson!V1:V620, A60)</f>
        <v>271</v>
      </c>
      <c r="D60">
        <f t="shared" si="6"/>
        <v>506</v>
      </c>
      <c r="E60" s="13">
        <v>84826</v>
      </c>
      <c r="G60">
        <f>(B60/B61)*100</f>
        <v>50.213675213675216</v>
      </c>
      <c r="H60">
        <f>(C60/C61)*100</f>
        <v>48.049645390070921</v>
      </c>
      <c r="I60">
        <f>(D60/D61)*100</f>
        <v>49.031007751937985</v>
      </c>
      <c r="J60">
        <f>(E60/E61)*100</f>
        <v>26.802872842287528</v>
      </c>
    </row>
    <row r="61" spans="1:11">
      <c r="A61" s="3" t="s">
        <v>574</v>
      </c>
      <c r="B61">
        <f>SUM(B56:B60)</f>
        <v>468</v>
      </c>
      <c r="C61">
        <f>SUM(C56:C60)</f>
        <v>564</v>
      </c>
      <c r="D61">
        <f t="shared" si="6"/>
        <v>1032</v>
      </c>
      <c r="E61" s="13">
        <f>SUM(E56:E60)</f>
        <v>316481</v>
      </c>
      <c r="G61">
        <f>SUM(G56:G60)</f>
        <v>100</v>
      </c>
      <c r="H61">
        <f>SUM(H56:H60)</f>
        <v>100</v>
      </c>
      <c r="I61">
        <f>SUM(I56:I60)</f>
        <v>100</v>
      </c>
      <c r="J61">
        <f>SUM(J56:J60)</f>
        <v>100</v>
      </c>
    </row>
    <row r="62" spans="1:11">
      <c r="A62" s="4"/>
      <c r="B62" s="4"/>
      <c r="C62" s="4"/>
      <c r="D62" s="4"/>
      <c r="E62" s="4"/>
      <c r="G62" s="4"/>
      <c r="H62" s="4"/>
      <c r="I62" s="4"/>
      <c r="J62" s="4"/>
    </row>
    <row r="63" spans="1:11">
      <c r="A63" t="s">
        <v>74</v>
      </c>
      <c r="B63">
        <f>COUNTIF(Online!X2:X991, A63)</f>
        <v>256</v>
      </c>
      <c r="C63">
        <f>COUNTIF(InPerson!P1:P620, A63)</f>
        <v>320</v>
      </c>
      <c r="D63">
        <f>B63+C63</f>
        <v>576</v>
      </c>
      <c r="E63" s="18"/>
      <c r="I63">
        <f>(D63/D66)*100</f>
        <v>51.336898395721931</v>
      </c>
      <c r="J63">
        <v>48</v>
      </c>
      <c r="K63" t="s">
        <v>1641</v>
      </c>
    </row>
    <row r="64" spans="1:11">
      <c r="A64" t="s">
        <v>41</v>
      </c>
      <c r="B64">
        <f>COUNTIF(Online!X2:X991, A64)</f>
        <v>255</v>
      </c>
      <c r="C64">
        <f>COUNTIF(InPerson!P1:P620, A64)</f>
        <v>259</v>
      </c>
      <c r="D64">
        <f t="shared" ref="D64:D66" si="7">B64+C64</f>
        <v>514</v>
      </c>
      <c r="E64" s="18"/>
      <c r="I64">
        <f>(D64/D66)*100</f>
        <v>45.811051693404636</v>
      </c>
      <c r="J64">
        <v>52</v>
      </c>
    </row>
    <row r="65" spans="1:11">
      <c r="A65" t="s">
        <v>92</v>
      </c>
      <c r="B65">
        <f>COUNTIF(Online!X2:X991, A65)</f>
        <v>24</v>
      </c>
      <c r="C65">
        <f>COUNTIF(InPerson!P1:P620, A65)</f>
        <v>8</v>
      </c>
      <c r="D65">
        <f t="shared" si="7"/>
        <v>32</v>
      </c>
      <c r="E65" s="18"/>
    </row>
    <row r="66" spans="1:11">
      <c r="A66" t="s">
        <v>574</v>
      </c>
      <c r="B66">
        <f>SUM(B63:B65)</f>
        <v>535</v>
      </c>
      <c r="C66">
        <f>SUM(C63:C65)</f>
        <v>587</v>
      </c>
      <c r="D66">
        <f t="shared" si="7"/>
        <v>1122</v>
      </c>
      <c r="E66" s="18"/>
    </row>
    <row r="67" spans="1:11">
      <c r="A67" s="4"/>
      <c r="B67" s="4"/>
      <c r="C67" s="4"/>
      <c r="D67" s="4"/>
      <c r="E67" s="4"/>
      <c r="G67" s="4"/>
      <c r="H67" s="4"/>
      <c r="I67" s="4"/>
      <c r="J67" s="4"/>
    </row>
    <row r="68" spans="1:11">
      <c r="A68" t="s">
        <v>46</v>
      </c>
      <c r="B68">
        <f>COUNTIF(Online!AE2:AE991, A68)</f>
        <v>226</v>
      </c>
      <c r="C68">
        <f>COUNTIF(InPerson!W1:W620,Total!A68)</f>
        <v>310</v>
      </c>
      <c r="D68">
        <f>C68+B68</f>
        <v>536</v>
      </c>
      <c r="E68" s="18"/>
      <c r="G68">
        <f>(B68/B69)*100</f>
        <v>54.721549636803879</v>
      </c>
      <c r="H68">
        <f>(C68/C69)*100</f>
        <v>52.453468697123519</v>
      </c>
      <c r="I68">
        <f>(D68/D69)*100</f>
        <v>53.386454183266927</v>
      </c>
      <c r="J68">
        <v>53</v>
      </c>
      <c r="K68" t="s">
        <v>1641</v>
      </c>
    </row>
    <row r="69" spans="1:11">
      <c r="A69" t="s">
        <v>1639</v>
      </c>
      <c r="B69">
        <f>990-B70</f>
        <v>413</v>
      </c>
      <c r="C69">
        <f>620-C70</f>
        <v>591</v>
      </c>
      <c r="D69">
        <f t="shared" ref="D69:D70" si="8">C69+B69</f>
        <v>1004</v>
      </c>
      <c r="E69" s="18"/>
    </row>
    <row r="70" spans="1:11">
      <c r="A70" t="s">
        <v>1640</v>
      </c>
      <c r="B70">
        <f>COUNTIF(Online!AE2:AE991,"")</f>
        <v>577</v>
      </c>
      <c r="C70">
        <f>COUNTIF(InPerson!W1:W620,"")</f>
        <v>29</v>
      </c>
      <c r="D70">
        <f t="shared" si="8"/>
        <v>606</v>
      </c>
      <c r="E70" s="18"/>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tabSelected="1" workbookViewId="0">
      <selection activeCell="B28" sqref="B28"/>
    </sheetView>
  </sheetViews>
  <sheetFormatPr defaultColWidth="8.85546875" defaultRowHeight="15"/>
  <cols>
    <col min="1" max="1" width="54" style="21" bestFit="1" customWidth="1"/>
    <col min="2" max="4" width="16.85546875" style="19" customWidth="1"/>
    <col min="5" max="7" width="8.85546875" style="17"/>
    <col min="8" max="8" width="23.140625" style="17" customWidth="1"/>
    <col min="9" max="10" width="15.28515625" style="17" customWidth="1"/>
    <col min="11" max="16384" width="8.85546875" style="17"/>
  </cols>
  <sheetData>
    <row r="1" spans="1:10" ht="18.75">
      <c r="A1" s="20" t="s">
        <v>1663</v>
      </c>
    </row>
    <row r="2" spans="1:10">
      <c r="B2" s="19" t="s">
        <v>1643</v>
      </c>
      <c r="C2" s="19" t="s">
        <v>1644</v>
      </c>
      <c r="D2" s="19" t="s">
        <v>1645</v>
      </c>
      <c r="E2" s="19" t="s">
        <v>1646</v>
      </c>
      <c r="F2" s="19"/>
      <c r="H2" s="19" t="s">
        <v>1647</v>
      </c>
      <c r="I2" s="19" t="s">
        <v>1644</v>
      </c>
      <c r="J2" s="19" t="s">
        <v>1648</v>
      </c>
    </row>
    <row r="3" spans="1:10">
      <c r="A3" s="22" t="s">
        <v>1668</v>
      </c>
      <c r="B3" s="19">
        <v>591</v>
      </c>
      <c r="C3" s="19">
        <v>59</v>
      </c>
      <c r="D3" s="19">
        <v>68</v>
      </c>
      <c r="E3" s="17">
        <f>B3+C3+D3</f>
        <v>718</v>
      </c>
      <c r="H3" s="23">
        <f>B3/E3</f>
        <v>0.82311977715877438</v>
      </c>
      <c r="I3" s="23">
        <f>C3/E3</f>
        <v>8.2172701949860719E-2</v>
      </c>
      <c r="J3" s="23">
        <f>D3/E3</f>
        <v>9.4707520891364902E-2</v>
      </c>
    </row>
    <row r="4" spans="1:10">
      <c r="A4" s="22" t="s">
        <v>1667</v>
      </c>
      <c r="B4" s="19">
        <v>630</v>
      </c>
      <c r="C4" s="19">
        <v>43</v>
      </c>
      <c r="D4" s="19">
        <v>25</v>
      </c>
      <c r="E4" s="17">
        <f t="shared" ref="E4:E17" si="0">B4+C4+D4</f>
        <v>698</v>
      </c>
      <c r="H4" s="23">
        <f t="shared" ref="H4:H17" si="1">B4/E4</f>
        <v>0.90257879656160456</v>
      </c>
      <c r="I4" s="23">
        <f t="shared" ref="I4:I17" si="2">C4/E4</f>
        <v>6.1604584527220632E-2</v>
      </c>
      <c r="J4" s="23">
        <f t="shared" ref="J4:J17" si="3">D4/E4</f>
        <v>3.5816618911174783E-2</v>
      </c>
    </row>
    <row r="5" spans="1:10">
      <c r="A5" s="22" t="s">
        <v>1666</v>
      </c>
      <c r="B5" s="19">
        <v>613</v>
      </c>
      <c r="C5" s="19">
        <v>56</v>
      </c>
      <c r="D5" s="19">
        <v>20</v>
      </c>
      <c r="E5" s="17">
        <f t="shared" si="0"/>
        <v>689</v>
      </c>
      <c r="H5" s="23">
        <f t="shared" si="1"/>
        <v>0.88969521044992739</v>
      </c>
      <c r="I5" s="23">
        <f t="shared" si="2"/>
        <v>8.1277213352685049E-2</v>
      </c>
      <c r="J5" s="23">
        <f t="shared" si="3"/>
        <v>2.9027576197387519E-2</v>
      </c>
    </row>
    <row r="6" spans="1:10">
      <c r="A6" s="22" t="s">
        <v>1671</v>
      </c>
      <c r="B6" s="19">
        <v>391</v>
      </c>
      <c r="C6" s="19">
        <v>68</v>
      </c>
      <c r="D6" s="19">
        <v>222</v>
      </c>
      <c r="E6" s="17">
        <f t="shared" si="0"/>
        <v>681</v>
      </c>
      <c r="H6" s="23">
        <f t="shared" si="1"/>
        <v>0.57415565345080766</v>
      </c>
      <c r="I6" s="23">
        <f t="shared" si="2"/>
        <v>9.9853157121879588E-2</v>
      </c>
      <c r="J6" s="23">
        <f t="shared" si="3"/>
        <v>0.32599118942731276</v>
      </c>
    </row>
    <row r="7" spans="1:10">
      <c r="A7" s="22" t="s">
        <v>1669</v>
      </c>
      <c r="B7" s="19">
        <v>395</v>
      </c>
      <c r="C7" s="19">
        <v>72</v>
      </c>
      <c r="D7" s="19">
        <v>207</v>
      </c>
      <c r="E7" s="17">
        <f t="shared" si="0"/>
        <v>674</v>
      </c>
      <c r="H7" s="23">
        <f t="shared" si="1"/>
        <v>0.58605341246290799</v>
      </c>
      <c r="I7" s="23">
        <f t="shared" si="2"/>
        <v>0.10682492581602374</v>
      </c>
      <c r="J7" s="23">
        <f t="shared" si="3"/>
        <v>0.30712166172106825</v>
      </c>
    </row>
    <row r="8" spans="1:10">
      <c r="A8" s="22" t="s">
        <v>1670</v>
      </c>
      <c r="B8" s="19">
        <v>430</v>
      </c>
      <c r="C8" s="19">
        <v>64</v>
      </c>
      <c r="D8" s="19">
        <v>175</v>
      </c>
      <c r="E8" s="17">
        <f t="shared" si="0"/>
        <v>669</v>
      </c>
      <c r="H8" s="23">
        <f t="shared" si="1"/>
        <v>0.64275037369207777</v>
      </c>
      <c r="I8" s="23">
        <f t="shared" si="2"/>
        <v>9.5665171898355758E-2</v>
      </c>
      <c r="J8" s="23">
        <f t="shared" si="3"/>
        <v>0.26158445440956651</v>
      </c>
    </row>
    <row r="9" spans="1:10">
      <c r="A9" s="22" t="s">
        <v>1672</v>
      </c>
      <c r="B9" s="19">
        <v>621</v>
      </c>
      <c r="C9" s="19">
        <v>29</v>
      </c>
      <c r="D9" s="19">
        <v>13</v>
      </c>
      <c r="E9" s="17">
        <f t="shared" si="0"/>
        <v>663</v>
      </c>
      <c r="H9" s="23">
        <f t="shared" si="1"/>
        <v>0.93665158371040724</v>
      </c>
      <c r="I9" s="23">
        <f t="shared" si="2"/>
        <v>4.3740573152337855E-2</v>
      </c>
      <c r="J9" s="23">
        <f t="shared" si="3"/>
        <v>1.9607843137254902E-2</v>
      </c>
    </row>
    <row r="10" spans="1:10">
      <c r="A10" s="22" t="s">
        <v>1674</v>
      </c>
      <c r="B10" s="19">
        <v>575</v>
      </c>
      <c r="C10" s="19">
        <v>55</v>
      </c>
      <c r="D10" s="19">
        <v>29</v>
      </c>
      <c r="E10" s="17">
        <f t="shared" si="0"/>
        <v>659</v>
      </c>
      <c r="H10" s="23">
        <f t="shared" si="1"/>
        <v>0.87253414264036422</v>
      </c>
      <c r="I10" s="23">
        <f t="shared" si="2"/>
        <v>8.3459787556904405E-2</v>
      </c>
      <c r="J10" s="23">
        <f t="shared" si="3"/>
        <v>4.4006069802731411E-2</v>
      </c>
    </row>
    <row r="11" spans="1:10">
      <c r="A11" s="22" t="s">
        <v>1673</v>
      </c>
      <c r="B11" s="19">
        <v>576</v>
      </c>
      <c r="C11" s="19">
        <v>53</v>
      </c>
      <c r="D11" s="19">
        <v>29</v>
      </c>
      <c r="E11" s="17">
        <f t="shared" si="0"/>
        <v>658</v>
      </c>
      <c r="H11" s="23">
        <f t="shared" si="1"/>
        <v>0.87537993920972645</v>
      </c>
      <c r="I11" s="23">
        <f t="shared" si="2"/>
        <v>8.0547112462006076E-2</v>
      </c>
      <c r="J11" s="23">
        <f t="shared" si="3"/>
        <v>4.4072948328267476E-2</v>
      </c>
    </row>
    <row r="12" spans="1:10">
      <c r="A12" s="22" t="s">
        <v>1677</v>
      </c>
      <c r="B12" s="19">
        <v>492</v>
      </c>
      <c r="C12" s="19">
        <v>40</v>
      </c>
      <c r="D12" s="19">
        <v>120</v>
      </c>
      <c r="E12" s="17">
        <f t="shared" si="0"/>
        <v>652</v>
      </c>
      <c r="H12" s="23">
        <f t="shared" si="1"/>
        <v>0.754601226993865</v>
      </c>
      <c r="I12" s="23">
        <f t="shared" si="2"/>
        <v>6.1349693251533742E-2</v>
      </c>
      <c r="J12" s="23">
        <f t="shared" si="3"/>
        <v>0.18404907975460122</v>
      </c>
    </row>
    <row r="13" spans="1:10">
      <c r="A13" s="22" t="s">
        <v>1675</v>
      </c>
      <c r="B13" s="19">
        <v>353</v>
      </c>
      <c r="C13" s="19">
        <v>83</v>
      </c>
      <c r="D13" s="19">
        <v>210</v>
      </c>
      <c r="E13" s="17">
        <f t="shared" si="0"/>
        <v>646</v>
      </c>
      <c r="H13" s="23">
        <f t="shared" si="1"/>
        <v>0.54643962848297212</v>
      </c>
      <c r="I13" s="23">
        <f t="shared" si="2"/>
        <v>0.12848297213622292</v>
      </c>
      <c r="J13" s="23">
        <f t="shared" si="3"/>
        <v>0.32507739938080493</v>
      </c>
    </row>
    <row r="14" spans="1:10">
      <c r="A14" s="22" t="s">
        <v>1676</v>
      </c>
      <c r="B14" s="19">
        <v>415</v>
      </c>
      <c r="C14" s="19">
        <v>51</v>
      </c>
      <c r="D14" s="19">
        <v>177</v>
      </c>
      <c r="E14" s="17">
        <f t="shared" si="0"/>
        <v>643</v>
      </c>
      <c r="H14" s="23">
        <f t="shared" si="1"/>
        <v>0.64541213063763603</v>
      </c>
      <c r="I14" s="23">
        <f t="shared" si="2"/>
        <v>7.9315707620528766E-2</v>
      </c>
      <c r="J14" s="23">
        <f t="shared" si="3"/>
        <v>0.27527216174183516</v>
      </c>
    </row>
    <row r="15" spans="1:10">
      <c r="A15" s="22" t="s">
        <v>1679</v>
      </c>
      <c r="B15" s="19">
        <v>462</v>
      </c>
      <c r="C15" s="19">
        <v>93</v>
      </c>
      <c r="D15" s="19">
        <v>79</v>
      </c>
      <c r="E15" s="17">
        <f t="shared" si="0"/>
        <v>634</v>
      </c>
      <c r="H15" s="23">
        <f t="shared" si="1"/>
        <v>0.72870662460567825</v>
      </c>
      <c r="I15" s="23">
        <f t="shared" si="2"/>
        <v>0.14668769716088328</v>
      </c>
      <c r="J15" s="23">
        <f t="shared" si="3"/>
        <v>0.12460567823343849</v>
      </c>
    </row>
    <row r="16" spans="1:10">
      <c r="A16" s="22" t="s">
        <v>1678</v>
      </c>
      <c r="B16" s="19">
        <v>564</v>
      </c>
      <c r="C16" s="19">
        <v>53</v>
      </c>
      <c r="D16" s="19">
        <v>15</v>
      </c>
      <c r="E16" s="17">
        <f t="shared" si="0"/>
        <v>632</v>
      </c>
      <c r="H16" s="23">
        <f t="shared" si="1"/>
        <v>0.89240506329113922</v>
      </c>
      <c r="I16" s="23">
        <f t="shared" si="2"/>
        <v>8.3860759493670889E-2</v>
      </c>
      <c r="J16" s="23">
        <f t="shared" si="3"/>
        <v>2.3734177215189875E-2</v>
      </c>
    </row>
    <row r="17" spans="1:10">
      <c r="A17" s="22" t="s">
        <v>1680</v>
      </c>
      <c r="B17" s="19">
        <v>479</v>
      </c>
      <c r="C17" s="19">
        <v>48</v>
      </c>
      <c r="D17" s="19">
        <v>104</v>
      </c>
      <c r="E17" s="17">
        <f t="shared" si="0"/>
        <v>631</v>
      </c>
      <c r="H17" s="23">
        <f t="shared" si="1"/>
        <v>0.75911251980982564</v>
      </c>
      <c r="I17" s="23">
        <f t="shared" si="2"/>
        <v>7.6069730586370843E-2</v>
      </c>
      <c r="J17" s="23">
        <f t="shared" si="3"/>
        <v>0.16481774960380349</v>
      </c>
    </row>
    <row r="20" spans="1:10" ht="18.75">
      <c r="A20" s="20" t="s">
        <v>1664</v>
      </c>
      <c r="H20" s="20" t="s">
        <v>1681</v>
      </c>
    </row>
    <row r="21" spans="1:10">
      <c r="B21" s="19" t="s">
        <v>1686</v>
      </c>
      <c r="C21" s="19" t="s">
        <v>1688</v>
      </c>
      <c r="D21" s="19" t="s">
        <v>1687</v>
      </c>
      <c r="H21" s="24"/>
    </row>
    <row r="22" spans="1:10">
      <c r="A22" s="21" t="s">
        <v>1649</v>
      </c>
      <c r="B22" s="19">
        <v>51</v>
      </c>
      <c r="C22" s="19">
        <v>157</v>
      </c>
      <c r="D22" s="25">
        <f>B22/C22</f>
        <v>0.32484076433121017</v>
      </c>
      <c r="H22" s="26"/>
      <c r="I22" s="27" t="s">
        <v>1542</v>
      </c>
      <c r="J22" s="26" t="s">
        <v>1683</v>
      </c>
    </row>
    <row r="23" spans="1:10">
      <c r="A23" s="21" t="s">
        <v>1656</v>
      </c>
      <c r="B23" s="19">
        <v>90</v>
      </c>
      <c r="C23" s="19">
        <v>157</v>
      </c>
      <c r="D23" s="25">
        <f t="shared" ref="D23:D36" si="4">B23/C23</f>
        <v>0.57324840764331209</v>
      </c>
      <c r="H23" s="26" t="s">
        <v>1682</v>
      </c>
      <c r="I23" s="28">
        <v>0.89</v>
      </c>
      <c r="J23" s="28">
        <v>0.55000000000000004</v>
      </c>
    </row>
    <row r="24" spans="1:10">
      <c r="A24" s="21" t="s">
        <v>1659</v>
      </c>
      <c r="B24" s="19">
        <v>21</v>
      </c>
      <c r="C24" s="19">
        <v>157</v>
      </c>
      <c r="D24" s="25">
        <f t="shared" si="4"/>
        <v>0.13375796178343949</v>
      </c>
      <c r="H24" s="29"/>
      <c r="I24" s="29"/>
      <c r="J24" s="29"/>
    </row>
    <row r="25" spans="1:10">
      <c r="A25" s="21" t="s">
        <v>1650</v>
      </c>
      <c r="B25" s="19">
        <v>54</v>
      </c>
      <c r="C25" s="19">
        <v>157</v>
      </c>
      <c r="D25" s="25">
        <f t="shared" si="4"/>
        <v>0.34394904458598724</v>
      </c>
      <c r="H25" s="26" t="s">
        <v>1684</v>
      </c>
      <c r="I25" s="28">
        <v>0.31</v>
      </c>
      <c r="J25" s="28">
        <v>0.13</v>
      </c>
    </row>
    <row r="26" spans="1:10">
      <c r="A26" s="21" t="s">
        <v>1654</v>
      </c>
      <c r="B26" s="19">
        <v>78</v>
      </c>
      <c r="C26" s="19">
        <v>157</v>
      </c>
      <c r="D26" s="25">
        <f t="shared" si="4"/>
        <v>0.49681528662420382</v>
      </c>
      <c r="H26" s="26" t="s">
        <v>1685</v>
      </c>
      <c r="I26" s="28">
        <v>0.33</v>
      </c>
      <c r="J26" s="28">
        <v>0.13</v>
      </c>
    </row>
    <row r="27" spans="1:10">
      <c r="A27" s="21" t="s">
        <v>1661</v>
      </c>
      <c r="B27" s="19">
        <v>38</v>
      </c>
      <c r="C27" s="19">
        <v>157</v>
      </c>
      <c r="D27" s="25">
        <f t="shared" si="4"/>
        <v>0.24203821656050956</v>
      </c>
    </row>
    <row r="28" spans="1:10">
      <c r="A28" s="21" t="s">
        <v>1651</v>
      </c>
      <c r="B28" s="19">
        <v>39</v>
      </c>
      <c r="C28" s="19">
        <v>157</v>
      </c>
      <c r="D28" s="25">
        <f t="shared" si="4"/>
        <v>0.24840764331210191</v>
      </c>
    </row>
    <row r="29" spans="1:10">
      <c r="A29" s="22" t="s">
        <v>1657</v>
      </c>
      <c r="B29" s="19">
        <v>74</v>
      </c>
      <c r="C29" s="19">
        <v>157</v>
      </c>
      <c r="D29" s="25">
        <f t="shared" si="4"/>
        <v>0.4713375796178344</v>
      </c>
    </row>
    <row r="30" spans="1:10">
      <c r="A30" s="21" t="s">
        <v>1662</v>
      </c>
      <c r="B30" s="19">
        <v>53</v>
      </c>
      <c r="C30" s="19">
        <v>157</v>
      </c>
      <c r="D30" s="25">
        <f t="shared" si="4"/>
        <v>0.33757961783439489</v>
      </c>
    </row>
    <row r="31" spans="1:10">
      <c r="A31" s="21" t="s">
        <v>1652</v>
      </c>
      <c r="B31" s="19">
        <v>99</v>
      </c>
      <c r="C31" s="19">
        <v>157</v>
      </c>
      <c r="D31" s="25">
        <f t="shared" si="4"/>
        <v>0.63057324840764328</v>
      </c>
    </row>
    <row r="32" spans="1:10">
      <c r="A32" s="21" t="s">
        <v>1655</v>
      </c>
      <c r="B32" s="19">
        <v>40</v>
      </c>
      <c r="C32" s="19">
        <v>157</v>
      </c>
      <c r="D32" s="25">
        <f t="shared" si="4"/>
        <v>0.25477707006369427</v>
      </c>
    </row>
    <row r="33" spans="1:4">
      <c r="A33" s="22" t="s">
        <v>1665</v>
      </c>
      <c r="B33" s="19">
        <v>21</v>
      </c>
      <c r="C33" s="19">
        <v>157</v>
      </c>
      <c r="D33" s="25">
        <f t="shared" si="4"/>
        <v>0.13375796178343949</v>
      </c>
    </row>
    <row r="34" spans="1:4">
      <c r="A34" s="21" t="s">
        <v>1653</v>
      </c>
      <c r="B34" s="19">
        <v>87</v>
      </c>
      <c r="C34" s="19">
        <v>157</v>
      </c>
      <c r="D34" s="25">
        <f t="shared" si="4"/>
        <v>0.55414012738853502</v>
      </c>
    </row>
    <row r="35" spans="1:4">
      <c r="A35" s="21" t="s">
        <v>1660</v>
      </c>
      <c r="B35" s="19">
        <v>54</v>
      </c>
      <c r="C35" s="19">
        <v>157</v>
      </c>
      <c r="D35" s="25">
        <f t="shared" si="4"/>
        <v>0.34394904458598724</v>
      </c>
    </row>
    <row r="36" spans="1:4">
      <c r="A36" s="21" t="s">
        <v>1658</v>
      </c>
      <c r="B36" s="19">
        <v>19</v>
      </c>
      <c r="C36" s="19">
        <v>157</v>
      </c>
      <c r="D36" s="25">
        <f t="shared" si="4"/>
        <v>0.12101910828025478</v>
      </c>
    </row>
    <row r="39" spans="1:4">
      <c r="A39" s="22"/>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Online</vt:lpstr>
      <vt:lpstr>InPerson</vt:lpstr>
      <vt:lpstr>Final_Thoughts</vt:lpstr>
      <vt:lpstr>Total</vt:lpstr>
      <vt:lpstr>Strategies Total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Stark, Rachel</dc:creator>
  <cp:lastModifiedBy>Correll, Scott</cp:lastModifiedBy>
  <dcterms:created xsi:type="dcterms:W3CDTF">2019-08-26T17:55:13Z</dcterms:created>
  <dcterms:modified xsi:type="dcterms:W3CDTF">2019-10-23T16:48:11Z</dcterms:modified>
</cp:coreProperties>
</file>